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5" yWindow="-15" windowWidth="19080" windowHeight="9840"/>
  </bookViews>
  <sheets>
    <sheet name="Índice" sheetId="4" r:id="rId1"/>
    <sheet name="Tabla1aEmpleos2010" sheetId="15" r:id="rId2"/>
    <sheet name="Tabla1bRecursos2010" sheetId="10" r:id="rId3"/>
    <sheet name="Tabla2aEmpleos2011" sheetId="11" r:id="rId4"/>
    <sheet name="Tabla2bRecursos2011" sheetId="17" r:id="rId5"/>
    <sheet name="Tabla3aEmpleos2012" sheetId="12" r:id="rId6"/>
    <sheet name="Tabla3bRecursos2012" sheetId="9" r:id="rId7"/>
    <sheet name="Tabla4aEmpleos2013" sheetId="2" r:id="rId8"/>
    <sheet name="Tabla4bRecursos2013" sheetId="1" r:id="rId9"/>
    <sheet name="Tabla5aEmpleos2014" sheetId="13" r:id="rId10"/>
    <sheet name="Tabla5bRecursos2014" sheetId="14" r:id="rId11"/>
    <sheet name="Tabla6aEmpleos2015" sheetId="18" r:id="rId12"/>
    <sheet name="Tabla6bRecursos2015" sheetId="19" r:id="rId13"/>
    <sheet name="Tabla7aEmpleos2016" sheetId="21" r:id="rId14"/>
    <sheet name="Tabla7bRecursos2016" sheetId="20" r:id="rId15"/>
    <sheet name="Tabla8aEmpleos2017" sheetId="22" r:id="rId16"/>
    <sheet name="Tabla8bRecursos2017" sheetId="23" r:id="rId17"/>
    <sheet name="Tabla9aEmpleos2018" sheetId="25" r:id="rId18"/>
    <sheet name="Tabla9bRecursos2018" sheetId="24" r:id="rId19"/>
    <sheet name="Tabla10aEmpleos2019" sheetId="26" r:id="rId20"/>
    <sheet name="Tabla10bRecursos2019" sheetId="27" r:id="rId21"/>
    <sheet name="Tabla11aEmpleos2020" sheetId="28" r:id="rId22"/>
    <sheet name="Tabla11bRecursos2020" sheetId="29" r:id="rId23"/>
    <sheet name="Tabla12aEmpleos2021" sheetId="30" r:id="rId24"/>
    <sheet name="Tabla12bRecursos2021" sheetId="31" r:id="rId25"/>
  </sheets>
  <calcPr calcId="162913"/>
</workbook>
</file>

<file path=xl/calcChain.xml><?xml version="1.0" encoding="utf-8"?>
<calcChain xmlns="http://schemas.openxmlformats.org/spreadsheetml/2006/main">
  <c r="J73" i="19" l="1"/>
  <c r="K73" i="19" s="1"/>
  <c r="J73" i="20"/>
  <c r="K73" i="20" s="1"/>
  <c r="J73" i="23"/>
  <c r="K73" i="23" s="1"/>
  <c r="J73" i="24"/>
  <c r="K73" i="24" s="1"/>
  <c r="J73" i="17"/>
  <c r="K73" i="17" s="1"/>
  <c r="J73" i="10"/>
  <c r="K73" i="10" s="1"/>
  <c r="J74" i="10"/>
  <c r="K74" i="10" s="1"/>
  <c r="J73" i="1"/>
  <c r="K73" i="1" s="1"/>
  <c r="J74" i="1"/>
  <c r="K74" i="1" s="1"/>
  <c r="J73" i="14"/>
  <c r="K73" i="14" s="1"/>
  <c r="J74" i="14"/>
  <c r="K74" i="14" s="1"/>
  <c r="J74" i="19"/>
  <c r="K74" i="19" s="1"/>
  <c r="J74" i="20"/>
  <c r="K74" i="20" s="1"/>
  <c r="J74" i="23"/>
  <c r="K74" i="23" s="1"/>
  <c r="J74" i="24"/>
  <c r="K74" i="24" s="1"/>
  <c r="J73" i="27"/>
  <c r="K73" i="27" s="1"/>
  <c r="J74" i="27"/>
  <c r="K74" i="27" s="1"/>
  <c r="J73" i="29"/>
  <c r="K73" i="29" s="1"/>
  <c r="J74" i="29"/>
  <c r="K74" i="29" s="1"/>
  <c r="J73" i="31"/>
  <c r="K73" i="31" s="1"/>
  <c r="J74" i="31"/>
  <c r="K74" i="31" s="1"/>
  <c r="J74" i="17"/>
  <c r="K74" i="17" s="1"/>
  <c r="J73" i="9"/>
  <c r="K73" i="9" s="1"/>
  <c r="J74" i="9"/>
  <c r="K74" i="9" s="1"/>
  <c r="J158" i="31" l="1"/>
  <c r="K158" i="31" s="1"/>
  <c r="J157" i="17"/>
  <c r="K157" i="17" s="1"/>
  <c r="J157" i="10"/>
  <c r="K157" i="10" s="1"/>
  <c r="J158" i="27"/>
  <c r="K158" i="27" s="1"/>
  <c r="J157" i="23"/>
  <c r="K157" i="23" s="1"/>
  <c r="J158" i="14"/>
  <c r="K158" i="14" s="1"/>
  <c r="J158" i="19"/>
  <c r="K158" i="19" s="1"/>
  <c r="J158" i="29"/>
  <c r="K158" i="29" s="1"/>
  <c r="J157" i="9"/>
  <c r="K157" i="9" s="1"/>
  <c r="J158" i="20"/>
  <c r="K158" i="20" s="1"/>
  <c r="J158" i="17"/>
  <c r="K158" i="17" s="1"/>
  <c r="J157" i="1"/>
  <c r="K157" i="1" s="1"/>
  <c r="J157" i="14"/>
  <c r="K157" i="14" s="1"/>
  <c r="J158" i="24"/>
  <c r="K158" i="24" s="1"/>
  <c r="J158" i="1"/>
  <c r="K158" i="1" s="1"/>
  <c r="J157" i="24"/>
  <c r="K157" i="24" s="1"/>
  <c r="J158" i="10"/>
  <c r="K158" i="10" s="1"/>
  <c r="J158" i="9"/>
  <c r="K158" i="9" s="1"/>
  <c r="J157" i="31"/>
  <c r="K157" i="31" s="1"/>
  <c r="J157" i="27"/>
  <c r="K157" i="27" s="1"/>
  <c r="J157" i="19"/>
  <c r="K157" i="19" s="1"/>
  <c r="J158" i="23"/>
  <c r="K158" i="23" s="1"/>
  <c r="J157" i="20"/>
  <c r="K157" i="20" s="1"/>
  <c r="J157" i="29"/>
  <c r="K157" i="29" s="1"/>
  <c r="J187" i="17"/>
  <c r="K187" i="17" s="1"/>
  <c r="J187" i="23"/>
  <c r="K187" i="23" s="1"/>
  <c r="J187" i="10" l="1"/>
  <c r="K187" i="10" s="1"/>
  <c r="J187" i="9"/>
  <c r="K187" i="9" s="1"/>
  <c r="J187" i="1"/>
  <c r="K187" i="1" s="1"/>
  <c r="J187" i="27"/>
  <c r="K187" i="27" s="1"/>
  <c r="J187" i="29"/>
  <c r="K187" i="29" s="1"/>
  <c r="J187" i="19"/>
  <c r="K187" i="19" s="1"/>
  <c r="J187" i="20"/>
  <c r="K187" i="20" s="1"/>
  <c r="J187" i="24"/>
  <c r="K187" i="24" s="1"/>
  <c r="J187" i="31"/>
  <c r="K187" i="31" s="1"/>
  <c r="J187" i="14"/>
  <c r="K187" i="14" s="1"/>
  <c r="J200" i="31"/>
  <c r="K200" i="31" s="1"/>
  <c r="J193" i="31"/>
  <c r="J186" i="31"/>
  <c r="K186" i="31" s="1"/>
  <c r="J179" i="31"/>
  <c r="K179" i="31" s="1"/>
  <c r="J174" i="31"/>
  <c r="K174" i="31" s="1"/>
  <c r="J160" i="31"/>
  <c r="K160" i="31" s="1"/>
  <c r="J137" i="31"/>
  <c r="K137" i="31" s="1"/>
  <c r="J129" i="31"/>
  <c r="K129" i="31" s="1"/>
  <c r="J114" i="31"/>
  <c r="K114" i="31" s="1"/>
  <c r="J152" i="31"/>
  <c r="K31" i="30"/>
  <c r="J47" i="31" l="1"/>
  <c r="K47" i="31" s="1"/>
  <c r="J66" i="31"/>
  <c r="K66" i="31" s="1"/>
  <c r="J85" i="31"/>
  <c r="K85" i="31" s="1"/>
  <c r="J115" i="31"/>
  <c r="K115" i="31" s="1"/>
  <c r="J138" i="31"/>
  <c r="K138" i="31" s="1"/>
  <c r="J109" i="31"/>
  <c r="K109" i="31" s="1"/>
  <c r="J119" i="30"/>
  <c r="K119" i="30" s="1"/>
  <c r="J146" i="31"/>
  <c r="K146" i="31" s="1"/>
  <c r="J167" i="31"/>
  <c r="K167" i="31" s="1"/>
  <c r="J136" i="30"/>
  <c r="K136" i="30" s="1"/>
  <c r="J113" i="31"/>
  <c r="K113" i="31" s="1"/>
  <c r="J92" i="31"/>
  <c r="K92" i="31" s="1"/>
  <c r="J99" i="31"/>
  <c r="J59" i="30"/>
  <c r="K59" i="30" s="1"/>
  <c r="J80" i="30"/>
  <c r="K80" i="30" s="1"/>
  <c r="J99" i="30"/>
  <c r="K99" i="30" s="1"/>
  <c r="J72" i="31"/>
  <c r="K72" i="31" s="1"/>
  <c r="J33" i="31"/>
  <c r="K33" i="31" s="1"/>
  <c r="J54" i="31"/>
  <c r="K54" i="31" s="1"/>
  <c r="J80" i="31"/>
  <c r="K80" i="31" s="1"/>
  <c r="J72" i="30"/>
  <c r="K72" i="30" s="1"/>
  <c r="J111" i="30"/>
  <c r="K111" i="30" s="1"/>
  <c r="J150" i="30"/>
  <c r="K150" i="30" s="1"/>
  <c r="J189" i="30"/>
  <c r="K189" i="30" s="1"/>
  <c r="J39" i="31"/>
  <c r="K39" i="31" s="1"/>
  <c r="J123" i="31"/>
  <c r="K123" i="31" s="1"/>
  <c r="J162" i="31"/>
  <c r="K162" i="31" s="1"/>
  <c r="J180" i="31"/>
  <c r="K180" i="31" s="1"/>
  <c r="J184" i="31"/>
  <c r="K184" i="31" s="1"/>
  <c r="J13" i="31"/>
  <c r="K13" i="31" s="1"/>
  <c r="J104" i="31"/>
  <c r="J201" i="31"/>
  <c r="K201" i="31" s="1"/>
  <c r="J86" i="30"/>
  <c r="J124" i="30"/>
  <c r="K124" i="30" s="1"/>
  <c r="J38" i="30"/>
  <c r="K38" i="30" s="1"/>
  <c r="J158" i="30"/>
  <c r="K158" i="30" s="1"/>
  <c r="J164" i="30"/>
  <c r="K164" i="30" s="1"/>
  <c r="J176" i="30"/>
  <c r="J182" i="30"/>
  <c r="K182" i="30" s="1"/>
  <c r="J93" i="30"/>
  <c r="K93" i="30" s="1"/>
  <c r="J191" i="31"/>
  <c r="J91" i="31"/>
  <c r="K91" i="31" s="1"/>
  <c r="J84" i="30"/>
  <c r="J102" i="30"/>
  <c r="K102" i="30" s="1"/>
  <c r="J122" i="30"/>
  <c r="K122" i="30" s="1"/>
  <c r="J141" i="30"/>
  <c r="K141" i="30" s="1"/>
  <c r="J162" i="30"/>
  <c r="K162" i="30" s="1"/>
  <c r="J180" i="30"/>
  <c r="K180" i="30" s="1"/>
  <c r="J18" i="31"/>
  <c r="K18" i="31" s="1"/>
  <c r="J61" i="31"/>
  <c r="K61" i="31" s="1"/>
  <c r="J50" i="30"/>
  <c r="J64" i="30"/>
  <c r="K64" i="30" s="1"/>
  <c r="J17" i="31"/>
  <c r="K17" i="31" s="1"/>
  <c r="J60" i="31"/>
  <c r="K60" i="31" s="1"/>
  <c r="J79" i="31"/>
  <c r="K79" i="31" s="1"/>
  <c r="J98" i="31"/>
  <c r="J128" i="31"/>
  <c r="K128" i="31" s="1"/>
  <c r="J151" i="31"/>
  <c r="J172" i="31"/>
  <c r="J192" i="31"/>
  <c r="J32" i="31"/>
  <c r="K32" i="31" s="1"/>
  <c r="J71" i="31"/>
  <c r="K71" i="31" s="1"/>
  <c r="J122" i="31"/>
  <c r="K122" i="31" s="1"/>
  <c r="J144" i="31"/>
  <c r="J166" i="31"/>
  <c r="K166" i="31" s="1"/>
  <c r="J185" i="31"/>
  <c r="K185" i="31" s="1"/>
  <c r="J103" i="31"/>
  <c r="J73" i="30"/>
  <c r="K73" i="30" s="1"/>
  <c r="J106" i="30"/>
  <c r="K106" i="30" s="1"/>
  <c r="J130" i="30"/>
  <c r="K130" i="30" s="1"/>
  <c r="J152" i="30"/>
  <c r="K152" i="30" s="1"/>
  <c r="J67" i="31"/>
  <c r="K67" i="31" s="1"/>
  <c r="J165" i="30"/>
  <c r="K165" i="30" s="1"/>
  <c r="J11" i="30"/>
  <c r="K11" i="30" s="1"/>
  <c r="J68" i="30"/>
  <c r="K68" i="30" s="1"/>
  <c r="J126" i="30"/>
  <c r="K126" i="30" s="1"/>
  <c r="J166" i="30"/>
  <c r="K166" i="30" s="1"/>
  <c r="J170" i="30"/>
  <c r="K170" i="30" s="1"/>
  <c r="J74" i="30"/>
  <c r="K74" i="30" s="1"/>
  <c r="J94" i="30"/>
  <c r="K94" i="30" s="1"/>
  <c r="J114" i="30"/>
  <c r="K114" i="30" s="1"/>
  <c r="J131" i="30"/>
  <c r="K131" i="30" s="1"/>
  <c r="J153" i="30"/>
  <c r="K153" i="30" s="1"/>
  <c r="J86" i="31"/>
  <c r="K86" i="31" s="1"/>
  <c r="J139" i="31"/>
  <c r="K139" i="31" s="1"/>
  <c r="J65" i="31"/>
  <c r="K65" i="31" s="1"/>
  <c r="J182" i="31"/>
  <c r="K182" i="31" s="1"/>
  <c r="J38" i="31"/>
  <c r="K38" i="31" s="1"/>
  <c r="J53" i="31"/>
  <c r="K53" i="31" s="1"/>
  <c r="J63" i="31"/>
  <c r="K63" i="31" s="1"/>
  <c r="D27" i="31"/>
  <c r="E27" i="31"/>
  <c r="F27" i="31"/>
  <c r="H27" i="31"/>
  <c r="J85" i="30"/>
  <c r="J104" i="30"/>
  <c r="K104" i="30" s="1"/>
  <c r="J106" i="31"/>
  <c r="J113" i="30"/>
  <c r="K113" i="30" s="1"/>
  <c r="J172" i="30"/>
  <c r="J26" i="30"/>
  <c r="K26" i="30" s="1"/>
  <c r="J64" i="31"/>
  <c r="K64" i="31" s="1"/>
  <c r="J16" i="31"/>
  <c r="K16" i="31" s="1"/>
  <c r="J121" i="31"/>
  <c r="K121" i="31" s="1"/>
  <c r="J30" i="30"/>
  <c r="K30" i="30" s="1"/>
  <c r="J24" i="31"/>
  <c r="K24" i="31" s="1"/>
  <c r="J191" i="30"/>
  <c r="K191" i="30" s="1"/>
  <c r="J12" i="30"/>
  <c r="K12" i="30" s="1"/>
  <c r="J184" i="30"/>
  <c r="K184" i="30" s="1"/>
  <c r="J48" i="31"/>
  <c r="K48" i="31" s="1"/>
  <c r="J70" i="30"/>
  <c r="K70" i="30" s="1"/>
  <c r="J90" i="30"/>
  <c r="K90" i="30" s="1"/>
  <c r="J127" i="30"/>
  <c r="K127" i="30" s="1"/>
  <c r="J167" i="30"/>
  <c r="K167" i="30" s="1"/>
  <c r="J185" i="30"/>
  <c r="K185" i="30" s="1"/>
  <c r="J62" i="31"/>
  <c r="K62" i="31" s="1"/>
  <c r="J188" i="31"/>
  <c r="K188" i="31" s="1"/>
  <c r="J109" i="30"/>
  <c r="K109" i="30" s="1"/>
  <c r="J28" i="30"/>
  <c r="K28" i="30" s="1"/>
  <c r="J156" i="31"/>
  <c r="K156" i="31" s="1"/>
  <c r="J157" i="30"/>
  <c r="K157" i="30" s="1"/>
  <c r="J37" i="31"/>
  <c r="K37" i="31" s="1"/>
  <c r="J59" i="31"/>
  <c r="K59" i="31" s="1"/>
  <c r="J78" i="31"/>
  <c r="K78" i="31" s="1"/>
  <c r="J97" i="31"/>
  <c r="J127" i="31"/>
  <c r="K127" i="31" s="1"/>
  <c r="J150" i="31"/>
  <c r="J170" i="31"/>
  <c r="K170" i="31" s="1"/>
  <c r="J135" i="31"/>
  <c r="K135" i="31" s="1"/>
  <c r="J107" i="31"/>
  <c r="J190" i="30"/>
  <c r="K190" i="30" s="1"/>
  <c r="J18" i="30"/>
  <c r="K18" i="30" s="1"/>
  <c r="J66" i="30"/>
  <c r="K66" i="30" s="1"/>
  <c r="J82" i="30"/>
  <c r="J87" i="30"/>
  <c r="J100" i="30"/>
  <c r="K100" i="30" s="1"/>
  <c r="J120" i="30"/>
  <c r="K120" i="30" s="1"/>
  <c r="J125" i="30"/>
  <c r="K125" i="30" s="1"/>
  <c r="J138" i="30"/>
  <c r="K138" i="30" s="1"/>
  <c r="J144" i="30"/>
  <c r="K144" i="30" s="1"/>
  <c r="J159" i="30"/>
  <c r="K159" i="30" s="1"/>
  <c r="J178" i="30"/>
  <c r="K178" i="30" s="1"/>
  <c r="J183" i="30"/>
  <c r="K183" i="30" s="1"/>
  <c r="J33" i="30"/>
  <c r="K33" i="30" s="1"/>
  <c r="J23" i="30"/>
  <c r="K23" i="30" s="1"/>
  <c r="J32" i="30"/>
  <c r="K32" i="30" s="1"/>
  <c r="J46" i="30"/>
  <c r="J61" i="30"/>
  <c r="K61" i="30" s="1"/>
  <c r="J121" i="30"/>
  <c r="K121" i="30" s="1"/>
  <c r="J160" i="30"/>
  <c r="K160" i="30" s="1"/>
  <c r="J179" i="30"/>
  <c r="K179" i="30" s="1"/>
  <c r="J149" i="31"/>
  <c r="J189" i="31"/>
  <c r="K189" i="31" s="1"/>
  <c r="J19" i="30"/>
  <c r="K19" i="30" s="1"/>
  <c r="J24" i="30"/>
  <c r="K24" i="30" s="1"/>
  <c r="J41" i="30"/>
  <c r="K41" i="30" s="1"/>
  <c r="J48" i="30"/>
  <c r="J53" i="30"/>
  <c r="J89" i="30"/>
  <c r="K89" i="30" s="1"/>
  <c r="J101" i="30"/>
  <c r="K101" i="30" s="1"/>
  <c r="J107" i="30"/>
  <c r="K107" i="30" s="1"/>
  <c r="J145" i="30"/>
  <c r="K145" i="30" s="1"/>
  <c r="J75" i="30"/>
  <c r="K75" i="30" s="1"/>
  <c r="J13" i="30"/>
  <c r="K13" i="30" s="1"/>
  <c r="J34" i="30"/>
  <c r="K34" i="30" s="1"/>
  <c r="J132" i="30"/>
  <c r="K132" i="30" s="1"/>
  <c r="J173" i="30"/>
  <c r="J69" i="31"/>
  <c r="K69" i="31" s="1"/>
  <c r="J140" i="31"/>
  <c r="K140" i="31" s="1"/>
  <c r="J183" i="31"/>
  <c r="K183" i="31" s="1"/>
  <c r="J112" i="31"/>
  <c r="K112" i="31" s="1"/>
  <c r="J63" i="30"/>
  <c r="K63" i="30" s="1"/>
  <c r="J31" i="31"/>
  <c r="K31" i="31" s="1"/>
  <c r="J70" i="31"/>
  <c r="K70" i="31" s="1"/>
  <c r="J90" i="31"/>
  <c r="K90" i="31" s="1"/>
  <c r="J102" i="31"/>
  <c r="J142" i="31"/>
  <c r="K142" i="31" s="1"/>
  <c r="J76" i="30"/>
  <c r="K76" i="30" s="1"/>
  <c r="J133" i="30"/>
  <c r="K133" i="30" s="1"/>
  <c r="J148" i="30"/>
  <c r="K148" i="30" s="1"/>
  <c r="J174" i="30"/>
  <c r="J187" i="30"/>
  <c r="K187" i="30" s="1"/>
  <c r="J193" i="30"/>
  <c r="K193" i="30" s="1"/>
  <c r="J23" i="31"/>
  <c r="K23" i="31" s="1"/>
  <c r="J45" i="31"/>
  <c r="K45" i="31" s="1"/>
  <c r="J84" i="31"/>
  <c r="K84" i="31" s="1"/>
  <c r="J159" i="31"/>
  <c r="K159" i="31" s="1"/>
  <c r="J165" i="31"/>
  <c r="K165" i="31" s="1"/>
  <c r="J178" i="31"/>
  <c r="K178" i="31" s="1"/>
  <c r="J199" i="31"/>
  <c r="K199" i="31" s="1"/>
  <c r="J123" i="30"/>
  <c r="K123" i="30" s="1"/>
  <c r="J142" i="30"/>
  <c r="K142" i="30" s="1"/>
  <c r="J163" i="30"/>
  <c r="K163" i="30" s="1"/>
  <c r="J129" i="30"/>
  <c r="K129" i="30" s="1"/>
  <c r="J25" i="31"/>
  <c r="K25" i="31" s="1"/>
  <c r="J52" i="30"/>
  <c r="J14" i="31"/>
  <c r="K14" i="31" s="1"/>
  <c r="J19" i="31"/>
  <c r="K19" i="31" s="1"/>
  <c r="J35" i="31"/>
  <c r="K35" i="31" s="1"/>
  <c r="J40" i="31"/>
  <c r="K40" i="31" s="1"/>
  <c r="J56" i="31"/>
  <c r="K56" i="31" s="1"/>
  <c r="J75" i="31"/>
  <c r="K75" i="31" s="1"/>
  <c r="J81" i="31"/>
  <c r="K81" i="31" s="1"/>
  <c r="J93" i="31"/>
  <c r="K93" i="31" s="1"/>
  <c r="J100" i="31"/>
  <c r="J110" i="31"/>
  <c r="K110" i="31" s="1"/>
  <c r="J124" i="31"/>
  <c r="K124" i="31" s="1"/>
  <c r="J130" i="31"/>
  <c r="K130" i="31" s="1"/>
  <c r="J153" i="31"/>
  <c r="J168" i="31"/>
  <c r="K168" i="31" s="1"/>
  <c r="J175" i="31"/>
  <c r="K175" i="31" s="1"/>
  <c r="J194" i="31"/>
  <c r="J29" i="31"/>
  <c r="K29" i="31" s="1"/>
  <c r="J49" i="31"/>
  <c r="K49" i="31" s="1"/>
  <c r="J68" i="31"/>
  <c r="K68" i="31" s="1"/>
  <c r="J40" i="30"/>
  <c r="K40" i="30" s="1"/>
  <c r="J20" i="31"/>
  <c r="K20" i="31" s="1"/>
  <c r="J41" i="31"/>
  <c r="K41" i="31" s="1"/>
  <c r="J82" i="31"/>
  <c r="K82" i="31" s="1"/>
  <c r="K97" i="31"/>
  <c r="J111" i="31"/>
  <c r="K111" i="31" s="1"/>
  <c r="J131" i="31"/>
  <c r="K131" i="31" s="1"/>
  <c r="J155" i="31"/>
  <c r="K155" i="31" s="1"/>
  <c r="J176" i="31"/>
  <c r="K176" i="31" s="1"/>
  <c r="J195" i="31"/>
  <c r="J15" i="31"/>
  <c r="K15" i="31" s="1"/>
  <c r="J36" i="31"/>
  <c r="K36" i="31" s="1"/>
  <c r="J57" i="31"/>
  <c r="K57" i="31" s="1"/>
  <c r="J76" i="31"/>
  <c r="K76" i="31" s="1"/>
  <c r="J95" i="31"/>
  <c r="J125" i="31"/>
  <c r="K125" i="31" s="1"/>
  <c r="J169" i="31"/>
  <c r="K169" i="31" s="1"/>
  <c r="J62" i="30"/>
  <c r="K62" i="30" s="1"/>
  <c r="J83" i="30"/>
  <c r="J101" i="31"/>
  <c r="J139" i="30"/>
  <c r="K139" i="30" s="1"/>
  <c r="J96" i="30"/>
  <c r="K96" i="30" s="1"/>
  <c r="J115" i="30"/>
  <c r="K115" i="30" s="1"/>
  <c r="J154" i="30"/>
  <c r="K154" i="30" s="1"/>
  <c r="J192" i="30"/>
  <c r="K192" i="30" s="1"/>
  <c r="J30" i="31"/>
  <c r="K30" i="31" s="1"/>
  <c r="J51" i="31"/>
  <c r="K51" i="31" s="1"/>
  <c r="J88" i="31"/>
  <c r="K88" i="31" s="1"/>
  <c r="J119" i="31"/>
  <c r="K119" i="31" s="1"/>
  <c r="J164" i="31"/>
  <c r="K164" i="31" s="1"/>
  <c r="J108" i="30"/>
  <c r="K108" i="30" s="1"/>
  <c r="J146" i="30"/>
  <c r="K146" i="30" s="1"/>
  <c r="J43" i="31"/>
  <c r="K43" i="31" s="1"/>
  <c r="J83" i="31"/>
  <c r="K83" i="31" s="1"/>
  <c r="J133" i="31"/>
  <c r="K133" i="31" s="1"/>
  <c r="J177" i="31"/>
  <c r="K177" i="31" s="1"/>
  <c r="J49" i="30"/>
  <c r="J20" i="30"/>
  <c r="K20" i="30" s="1"/>
  <c r="J42" i="30"/>
  <c r="K42" i="30" s="1"/>
  <c r="J55" i="30"/>
  <c r="K55" i="30" s="1"/>
  <c r="J97" i="30"/>
  <c r="K97" i="30" s="1"/>
  <c r="J116" i="30"/>
  <c r="K116" i="30" s="1"/>
  <c r="J155" i="30"/>
  <c r="K155" i="30" s="1"/>
  <c r="J52" i="31"/>
  <c r="K52" i="31" s="1"/>
  <c r="J92" i="30"/>
  <c r="K92" i="30" s="1"/>
  <c r="J148" i="31"/>
  <c r="J87" i="31"/>
  <c r="K87" i="31" s="1"/>
  <c r="J117" i="31"/>
  <c r="K117" i="31" s="1"/>
  <c r="J163" i="31"/>
  <c r="K163" i="31" s="1"/>
  <c r="J105" i="31"/>
  <c r="J14" i="30"/>
  <c r="K14" i="30" s="1"/>
  <c r="J35" i="30"/>
  <c r="K35" i="30" s="1"/>
  <c r="J71" i="30"/>
  <c r="K71" i="30" s="1"/>
  <c r="J91" i="30"/>
  <c r="K91" i="30" s="1"/>
  <c r="J128" i="30"/>
  <c r="K128" i="30" s="1"/>
  <c r="J168" i="30"/>
  <c r="K168" i="30" s="1"/>
  <c r="J181" i="30"/>
  <c r="K181" i="30" s="1"/>
  <c r="J21" i="30"/>
  <c r="K21" i="30" s="1"/>
  <c r="J43" i="30"/>
  <c r="K43" i="30" s="1"/>
  <c r="J57" i="30"/>
  <c r="K57" i="30" s="1"/>
  <c r="J78" i="30"/>
  <c r="K78" i="30" s="1"/>
  <c r="J98" i="30"/>
  <c r="K98" i="30" s="1"/>
  <c r="J117" i="30"/>
  <c r="K117" i="30" s="1"/>
  <c r="J134" i="30"/>
  <c r="K134" i="30" s="1"/>
  <c r="J175" i="30"/>
  <c r="I27" i="31"/>
  <c r="J16" i="30"/>
  <c r="K16" i="30" s="1"/>
  <c r="J36" i="30"/>
  <c r="K36" i="30" s="1"/>
  <c r="K48" i="30"/>
  <c r="J169" i="30"/>
  <c r="K169" i="30" s="1"/>
  <c r="J65" i="30"/>
  <c r="K65" i="30" s="1"/>
  <c r="J105" i="30"/>
  <c r="K105" i="30" s="1"/>
  <c r="J143" i="30"/>
  <c r="K143" i="30" s="1"/>
  <c r="J22" i="31"/>
  <c r="K22" i="31" s="1"/>
  <c r="J22" i="30"/>
  <c r="K22" i="30" s="1"/>
  <c r="J44" i="30"/>
  <c r="K44" i="30" s="1"/>
  <c r="J51" i="30"/>
  <c r="J17" i="30"/>
  <c r="K17" i="30" s="1"/>
  <c r="G27" i="31"/>
  <c r="J11" i="31"/>
  <c r="K11" i="31" s="1"/>
  <c r="J193" i="29"/>
  <c r="K31" i="28"/>
  <c r="J103" i="29" l="1"/>
  <c r="J107" i="29"/>
  <c r="J166" i="29"/>
  <c r="K166" i="29" s="1"/>
  <c r="J53" i="29"/>
  <c r="K53" i="29" s="1"/>
  <c r="J176" i="28"/>
  <c r="J169" i="28"/>
  <c r="K169" i="28" s="1"/>
  <c r="J78" i="29"/>
  <c r="K78" i="29" s="1"/>
  <c r="K172" i="31"/>
  <c r="J175" i="28"/>
  <c r="J181" i="28"/>
  <c r="K181" i="28" s="1"/>
  <c r="K144" i="31"/>
  <c r="J65" i="28"/>
  <c r="K65" i="28" s="1"/>
  <c r="J86" i="28"/>
  <c r="J117" i="28"/>
  <c r="K117" i="28" s="1"/>
  <c r="J44" i="28"/>
  <c r="K44" i="28" s="1"/>
  <c r="J22" i="28"/>
  <c r="K22" i="28" s="1"/>
  <c r="J92" i="28"/>
  <c r="K92" i="28" s="1"/>
  <c r="J129" i="28"/>
  <c r="K129" i="28" s="1"/>
  <c r="J24" i="29"/>
  <c r="K24" i="29" s="1"/>
  <c r="J150" i="28"/>
  <c r="K150" i="28" s="1"/>
  <c r="J189" i="28"/>
  <c r="K189" i="28" s="1"/>
  <c r="J47" i="29"/>
  <c r="K47" i="29" s="1"/>
  <c r="J66" i="29"/>
  <c r="K66" i="29" s="1"/>
  <c r="J111" i="28"/>
  <c r="K111" i="28" s="1"/>
  <c r="J85" i="29"/>
  <c r="K85" i="29" s="1"/>
  <c r="D27" i="29"/>
  <c r="J49" i="28"/>
  <c r="J124" i="28"/>
  <c r="K124" i="28" s="1"/>
  <c r="J143" i="28"/>
  <c r="K143" i="28" s="1"/>
  <c r="J164" i="28"/>
  <c r="K164" i="28" s="1"/>
  <c r="J182" i="28"/>
  <c r="K182" i="28" s="1"/>
  <c r="J18" i="29"/>
  <c r="K18" i="29" s="1"/>
  <c r="J39" i="29"/>
  <c r="K39" i="29" s="1"/>
  <c r="J61" i="29"/>
  <c r="K61" i="29" s="1"/>
  <c r="J80" i="29"/>
  <c r="K80" i="29" s="1"/>
  <c r="J99" i="29"/>
  <c r="J109" i="29"/>
  <c r="K109" i="29" s="1"/>
  <c r="J114" i="29"/>
  <c r="K114" i="29" s="1"/>
  <c r="J129" i="29"/>
  <c r="K129" i="29" s="1"/>
  <c r="J137" i="29"/>
  <c r="K137" i="29" s="1"/>
  <c r="J152" i="29"/>
  <c r="J160" i="29"/>
  <c r="K160" i="29" s="1"/>
  <c r="J174" i="29"/>
  <c r="K174" i="29" s="1"/>
  <c r="J179" i="29"/>
  <c r="K179" i="29" s="1"/>
  <c r="J200" i="29"/>
  <c r="K200" i="29" s="1"/>
  <c r="J59" i="28"/>
  <c r="K59" i="28" s="1"/>
  <c r="J158" i="28"/>
  <c r="K158" i="28" s="1"/>
  <c r="J54" i="29"/>
  <c r="K54" i="29" s="1"/>
  <c r="J92" i="29"/>
  <c r="K92" i="29" s="1"/>
  <c r="J146" i="29"/>
  <c r="K146" i="29" s="1"/>
  <c r="J167" i="29"/>
  <c r="K167" i="29" s="1"/>
  <c r="E27" i="29"/>
  <c r="G27" i="29"/>
  <c r="K95" i="31"/>
  <c r="K46" i="30"/>
  <c r="J50" i="28"/>
  <c r="J57" i="28"/>
  <c r="K57" i="28" s="1"/>
  <c r="J78" i="28"/>
  <c r="K78" i="28" s="1"/>
  <c r="J85" i="28"/>
  <c r="J72" i="28"/>
  <c r="K72" i="28" s="1"/>
  <c r="J105" i="28"/>
  <c r="K105" i="28" s="1"/>
  <c r="J130" i="28"/>
  <c r="K130" i="28" s="1"/>
  <c r="J152" i="28"/>
  <c r="K152" i="28" s="1"/>
  <c r="J67" i="29"/>
  <c r="K67" i="29" s="1"/>
  <c r="J138" i="29"/>
  <c r="K138" i="29" s="1"/>
  <c r="J27" i="31"/>
  <c r="K27" i="31" s="1"/>
  <c r="K48" i="28"/>
  <c r="J68" i="28"/>
  <c r="K68" i="28" s="1"/>
  <c r="J107" i="28"/>
  <c r="K107" i="28" s="1"/>
  <c r="J145" i="28"/>
  <c r="K145" i="28" s="1"/>
  <c r="J176" i="29"/>
  <c r="K176" i="29" s="1"/>
  <c r="J146" i="28"/>
  <c r="K146" i="28" s="1"/>
  <c r="J167" i="28"/>
  <c r="K167" i="28" s="1"/>
  <c r="J64" i="29"/>
  <c r="K64" i="29" s="1"/>
  <c r="J156" i="29"/>
  <c r="K156" i="29" s="1"/>
  <c r="J127" i="29"/>
  <c r="K127" i="29" s="1"/>
  <c r="J98" i="28"/>
  <c r="K98" i="28" s="1"/>
  <c r="J104" i="28"/>
  <c r="K104" i="28" s="1"/>
  <c r="J123" i="28"/>
  <c r="K123" i="28" s="1"/>
  <c r="J134" i="28"/>
  <c r="K134" i="28" s="1"/>
  <c r="J51" i="28"/>
  <c r="J80" i="28"/>
  <c r="K80" i="28" s="1"/>
  <c r="J38" i="28"/>
  <c r="K38" i="28" s="1"/>
  <c r="J170" i="28"/>
  <c r="K170" i="28" s="1"/>
  <c r="J162" i="29"/>
  <c r="K162" i="29" s="1"/>
  <c r="J57" i="29"/>
  <c r="K57" i="29" s="1"/>
  <c r="J125" i="29"/>
  <c r="K125" i="29" s="1"/>
  <c r="J169" i="29"/>
  <c r="K169" i="29" s="1"/>
  <c r="J189" i="29"/>
  <c r="K189" i="29" s="1"/>
  <c r="J15" i="29"/>
  <c r="K15" i="29" s="1"/>
  <c r="J51" i="29"/>
  <c r="K51" i="29" s="1"/>
  <c r="J140" i="29"/>
  <c r="K140" i="29" s="1"/>
  <c r="J106" i="29"/>
  <c r="J63" i="28"/>
  <c r="K63" i="28" s="1"/>
  <c r="J84" i="28"/>
  <c r="J102" i="28"/>
  <c r="K102" i="28" s="1"/>
  <c r="J122" i="28"/>
  <c r="K122" i="28" s="1"/>
  <c r="J141" i="28"/>
  <c r="K141" i="28" s="1"/>
  <c r="J162" i="28"/>
  <c r="K162" i="28" s="1"/>
  <c r="J180" i="28"/>
  <c r="K180" i="28" s="1"/>
  <c r="J16" i="29"/>
  <c r="K16" i="29" s="1"/>
  <c r="J59" i="29"/>
  <c r="K59" i="29" s="1"/>
  <c r="J97" i="29"/>
  <c r="J150" i="29"/>
  <c r="J170" i="29"/>
  <c r="K170" i="29" s="1"/>
  <c r="J191" i="29"/>
  <c r="J42" i="28"/>
  <c r="K42" i="28" s="1"/>
  <c r="J116" i="28"/>
  <c r="K116" i="28" s="1"/>
  <c r="J174" i="28"/>
  <c r="J52" i="29"/>
  <c r="K52" i="29" s="1"/>
  <c r="J102" i="29"/>
  <c r="J165" i="29"/>
  <c r="K165" i="29" s="1"/>
  <c r="J184" i="29"/>
  <c r="K184" i="29" s="1"/>
  <c r="J99" i="28"/>
  <c r="K99" i="28" s="1"/>
  <c r="J119" i="28"/>
  <c r="K119" i="28" s="1"/>
  <c r="J136" i="28"/>
  <c r="K136" i="28" s="1"/>
  <c r="J33" i="29"/>
  <c r="K33" i="29" s="1"/>
  <c r="J72" i="29"/>
  <c r="K72" i="29" s="1"/>
  <c r="J123" i="29"/>
  <c r="K123" i="29" s="1"/>
  <c r="J186" i="29"/>
  <c r="K186" i="29" s="1"/>
  <c r="J11" i="28"/>
  <c r="K11" i="28" s="1"/>
  <c r="J32" i="28"/>
  <c r="K32" i="28" s="1"/>
  <c r="J12" i="28"/>
  <c r="K12" i="28" s="1"/>
  <c r="J115" i="28"/>
  <c r="K115" i="28" s="1"/>
  <c r="J154" i="28"/>
  <c r="K154" i="28" s="1"/>
  <c r="J192" i="28"/>
  <c r="K192" i="28" s="1"/>
  <c r="J30" i="29"/>
  <c r="K30" i="29" s="1"/>
  <c r="J69" i="29"/>
  <c r="K69" i="29" s="1"/>
  <c r="J88" i="29"/>
  <c r="K88" i="29" s="1"/>
  <c r="J119" i="29"/>
  <c r="K119" i="29" s="1"/>
  <c r="J164" i="29"/>
  <c r="K164" i="29" s="1"/>
  <c r="J183" i="29"/>
  <c r="K183" i="29" s="1"/>
  <c r="J75" i="28"/>
  <c r="K75" i="28" s="1"/>
  <c r="J96" i="28"/>
  <c r="K96" i="28" s="1"/>
  <c r="J132" i="28"/>
  <c r="K132" i="28" s="1"/>
  <c r="J173" i="28"/>
  <c r="J70" i="28"/>
  <c r="K70" i="28" s="1"/>
  <c r="J17" i="28"/>
  <c r="K17" i="28" s="1"/>
  <c r="J73" i="28"/>
  <c r="K73" i="28" s="1"/>
  <c r="J93" i="28"/>
  <c r="K93" i="28" s="1"/>
  <c r="J113" i="28"/>
  <c r="K113" i="28" s="1"/>
  <c r="J190" i="28"/>
  <c r="K190" i="28" s="1"/>
  <c r="I27" i="29"/>
  <c r="J25" i="29"/>
  <c r="K25" i="29" s="1"/>
  <c r="J48" i="29"/>
  <c r="K48" i="29" s="1"/>
  <c r="J86" i="29"/>
  <c r="K86" i="29" s="1"/>
  <c r="J104" i="29"/>
  <c r="J115" i="29"/>
  <c r="K115" i="29" s="1"/>
  <c r="J180" i="29"/>
  <c r="K180" i="29" s="1"/>
  <c r="J201" i="29"/>
  <c r="K201" i="29" s="1"/>
  <c r="J33" i="28"/>
  <c r="K33" i="28" s="1"/>
  <c r="J83" i="28"/>
  <c r="J121" i="28"/>
  <c r="K121" i="28" s="1"/>
  <c r="J160" i="28"/>
  <c r="K160" i="28" s="1"/>
  <c r="J41" i="28"/>
  <c r="K41" i="28" s="1"/>
  <c r="J101" i="29"/>
  <c r="J13" i="28"/>
  <c r="K13" i="28" s="1"/>
  <c r="J34" i="28"/>
  <c r="K34" i="28" s="1"/>
  <c r="J127" i="28"/>
  <c r="K127" i="28" s="1"/>
  <c r="J185" i="28"/>
  <c r="K185" i="28" s="1"/>
  <c r="J112" i="29"/>
  <c r="K112" i="29" s="1"/>
  <c r="J133" i="29"/>
  <c r="K133" i="29" s="1"/>
  <c r="J177" i="29"/>
  <c r="K177" i="29" s="1"/>
  <c r="J91" i="28"/>
  <c r="K91" i="28" s="1"/>
  <c r="J109" i="28"/>
  <c r="K109" i="28" s="1"/>
  <c r="J128" i="28"/>
  <c r="K128" i="28" s="1"/>
  <c r="J148" i="28"/>
  <c r="K148" i="28" s="1"/>
  <c r="J168" i="28"/>
  <c r="K168" i="28" s="1"/>
  <c r="J187" i="28"/>
  <c r="K187" i="28" s="1"/>
  <c r="J16" i="28"/>
  <c r="K16" i="28" s="1"/>
  <c r="J30" i="28"/>
  <c r="K30" i="28" s="1"/>
  <c r="J18" i="28"/>
  <c r="K18" i="28" s="1"/>
  <c r="J40" i="28"/>
  <c r="K40" i="28" s="1"/>
  <c r="J168" i="29"/>
  <c r="K168" i="29" s="1"/>
  <c r="J24" i="28"/>
  <c r="K24" i="28" s="1"/>
  <c r="J48" i="28"/>
  <c r="J19" i="28"/>
  <c r="K19" i="28" s="1"/>
  <c r="J53" i="28"/>
  <c r="J95" i="29"/>
  <c r="J149" i="29"/>
  <c r="J90" i="28"/>
  <c r="K90" i="28" s="1"/>
  <c r="J22" i="29"/>
  <c r="K22" i="29" s="1"/>
  <c r="J37" i="29"/>
  <c r="K37" i="29" s="1"/>
  <c r="J14" i="28"/>
  <c r="K14" i="28" s="1"/>
  <c r="J76" i="28"/>
  <c r="K76" i="28" s="1"/>
  <c r="J97" i="28"/>
  <c r="K97" i="28" s="1"/>
  <c r="J133" i="28"/>
  <c r="K133" i="28" s="1"/>
  <c r="J155" i="28"/>
  <c r="K155" i="28" s="1"/>
  <c r="J193" i="28"/>
  <c r="K193" i="28" s="1"/>
  <c r="J23" i="29"/>
  <c r="K23" i="29" s="1"/>
  <c r="J45" i="29"/>
  <c r="K45" i="29" s="1"/>
  <c r="J65" i="29"/>
  <c r="K65" i="29" s="1"/>
  <c r="J70" i="29"/>
  <c r="K70" i="29" s="1"/>
  <c r="J84" i="29"/>
  <c r="K84" i="29" s="1"/>
  <c r="J90" i="29"/>
  <c r="K90" i="29" s="1"/>
  <c r="J113" i="29"/>
  <c r="K113" i="29" s="1"/>
  <c r="J121" i="29"/>
  <c r="K121" i="29" s="1"/>
  <c r="J135" i="29"/>
  <c r="K135" i="29" s="1"/>
  <c r="J142" i="29"/>
  <c r="K142" i="29" s="1"/>
  <c r="J159" i="29"/>
  <c r="K159" i="29" s="1"/>
  <c r="J178" i="29"/>
  <c r="K178" i="29" s="1"/>
  <c r="J199" i="29"/>
  <c r="K199" i="29" s="1"/>
  <c r="J142" i="28"/>
  <c r="K142" i="28" s="1"/>
  <c r="J157" i="28"/>
  <c r="K157" i="28" s="1"/>
  <c r="J163" i="28"/>
  <c r="K163" i="28" s="1"/>
  <c r="F27" i="29"/>
  <c r="J17" i="29"/>
  <c r="K17" i="29" s="1"/>
  <c r="J32" i="29"/>
  <c r="K32" i="29" s="1"/>
  <c r="J38" i="29"/>
  <c r="K38" i="29" s="1"/>
  <c r="J60" i="29"/>
  <c r="K60" i="29" s="1"/>
  <c r="J71" i="29"/>
  <c r="K71" i="29" s="1"/>
  <c r="J79" i="29"/>
  <c r="K79" i="29" s="1"/>
  <c r="J91" i="29"/>
  <c r="K91" i="29" s="1"/>
  <c r="J98" i="29"/>
  <c r="J122" i="29"/>
  <c r="K122" i="29" s="1"/>
  <c r="J128" i="29"/>
  <c r="K128" i="29" s="1"/>
  <c r="J144" i="29"/>
  <c r="J151" i="29"/>
  <c r="J172" i="29"/>
  <c r="J185" i="29"/>
  <c r="K185" i="29" s="1"/>
  <c r="J192" i="29"/>
  <c r="J13" i="29"/>
  <c r="K13" i="29" s="1"/>
  <c r="J23" i="28"/>
  <c r="K23" i="28" s="1"/>
  <c r="J46" i="28"/>
  <c r="J52" i="28"/>
  <c r="J61" i="28"/>
  <c r="K61" i="28" s="1"/>
  <c r="J66" i="28"/>
  <c r="K66" i="28" s="1"/>
  <c r="J82" i="28"/>
  <c r="J87" i="28"/>
  <c r="J100" i="28"/>
  <c r="K100" i="28" s="1"/>
  <c r="J106" i="28"/>
  <c r="K106" i="28" s="1"/>
  <c r="J120" i="28"/>
  <c r="K120" i="28" s="1"/>
  <c r="J125" i="28"/>
  <c r="K125" i="28" s="1"/>
  <c r="J138" i="28"/>
  <c r="K138" i="28" s="1"/>
  <c r="J144" i="28"/>
  <c r="K144" i="28" s="1"/>
  <c r="J159" i="28"/>
  <c r="K159" i="28" s="1"/>
  <c r="J165" i="28"/>
  <c r="K165" i="28" s="1"/>
  <c r="J178" i="28"/>
  <c r="K178" i="28" s="1"/>
  <c r="J183" i="28"/>
  <c r="K183" i="28" s="1"/>
  <c r="J56" i="29"/>
  <c r="K56" i="29" s="1"/>
  <c r="J93" i="29"/>
  <c r="K93" i="29" s="1"/>
  <c r="K97" i="29"/>
  <c r="J124" i="29"/>
  <c r="K124" i="29" s="1"/>
  <c r="J130" i="29"/>
  <c r="K130" i="29" s="1"/>
  <c r="J148" i="29"/>
  <c r="J175" i="29"/>
  <c r="K175" i="29" s="1"/>
  <c r="J188" i="29"/>
  <c r="K188" i="29" s="1"/>
  <c r="J74" i="28"/>
  <c r="K74" i="28" s="1"/>
  <c r="J94" i="28"/>
  <c r="K94" i="28" s="1"/>
  <c r="J114" i="28"/>
  <c r="K114" i="28" s="1"/>
  <c r="J131" i="28"/>
  <c r="K131" i="28" s="1"/>
  <c r="J153" i="28"/>
  <c r="K153" i="28" s="1"/>
  <c r="J172" i="28"/>
  <c r="J191" i="28"/>
  <c r="K191" i="28" s="1"/>
  <c r="J87" i="29"/>
  <c r="K87" i="29" s="1"/>
  <c r="J139" i="29"/>
  <c r="K139" i="29" s="1"/>
  <c r="J49" i="29"/>
  <c r="K49" i="29" s="1"/>
  <c r="J105" i="29"/>
  <c r="J182" i="29"/>
  <c r="K182" i="29" s="1"/>
  <c r="J62" i="28"/>
  <c r="K62" i="28" s="1"/>
  <c r="J101" i="28"/>
  <c r="K101" i="28" s="1"/>
  <c r="J139" i="28"/>
  <c r="K139" i="28" s="1"/>
  <c r="J179" i="28"/>
  <c r="K179" i="28" s="1"/>
  <c r="J36" i="29"/>
  <c r="K36" i="29" s="1"/>
  <c r="J76" i="29"/>
  <c r="K76" i="29" s="1"/>
  <c r="J184" i="28"/>
  <c r="K184" i="28" s="1"/>
  <c r="J166" i="28"/>
  <c r="K166" i="28" s="1"/>
  <c r="J131" i="29"/>
  <c r="K131" i="29" s="1"/>
  <c r="J63" i="29"/>
  <c r="K63" i="29" s="1"/>
  <c r="J26" i="28"/>
  <c r="K26" i="28" s="1"/>
  <c r="J108" i="28"/>
  <c r="K108" i="28" s="1"/>
  <c r="J89" i="28"/>
  <c r="K89" i="28" s="1"/>
  <c r="J20" i="28"/>
  <c r="K20" i="28" s="1"/>
  <c r="J55" i="28"/>
  <c r="K55" i="28" s="1"/>
  <c r="J28" i="28"/>
  <c r="K28" i="28" s="1"/>
  <c r="J71" i="28"/>
  <c r="K71" i="28" s="1"/>
  <c r="J126" i="28"/>
  <c r="K126" i="28" s="1"/>
  <c r="J14" i="29"/>
  <c r="K14" i="29" s="1"/>
  <c r="J19" i="29"/>
  <c r="K19" i="29" s="1"/>
  <c r="J35" i="29"/>
  <c r="K35" i="29" s="1"/>
  <c r="J40" i="29"/>
  <c r="K40" i="29" s="1"/>
  <c r="J62" i="29"/>
  <c r="K62" i="29" s="1"/>
  <c r="J75" i="29"/>
  <c r="K75" i="29" s="1"/>
  <c r="J81" i="29"/>
  <c r="K81" i="29" s="1"/>
  <c r="J100" i="29"/>
  <c r="J110" i="29"/>
  <c r="K110" i="29" s="1"/>
  <c r="J153" i="29"/>
  <c r="J194" i="29"/>
  <c r="J29" i="29"/>
  <c r="K29" i="29" s="1"/>
  <c r="J68" i="29"/>
  <c r="K68" i="29" s="1"/>
  <c r="J117" i="29"/>
  <c r="K117" i="29" s="1"/>
  <c r="J163" i="29"/>
  <c r="K163" i="29" s="1"/>
  <c r="J20" i="29"/>
  <c r="K20" i="29" s="1"/>
  <c r="J41" i="29"/>
  <c r="K41" i="29" s="1"/>
  <c r="J82" i="29"/>
  <c r="K82" i="29" s="1"/>
  <c r="J111" i="29"/>
  <c r="K111" i="29" s="1"/>
  <c r="J155" i="29"/>
  <c r="K155" i="29" s="1"/>
  <c r="J195" i="29"/>
  <c r="J43" i="29"/>
  <c r="K43" i="29" s="1"/>
  <c r="J83" i="29"/>
  <c r="K83" i="29" s="1"/>
  <c r="J31" i="29"/>
  <c r="K31" i="29" s="1"/>
  <c r="J35" i="28"/>
  <c r="K35" i="28" s="1"/>
  <c r="J64" i="28"/>
  <c r="K64" i="28" s="1"/>
  <c r="J21" i="28"/>
  <c r="K21" i="28" s="1"/>
  <c r="J43" i="28"/>
  <c r="K43" i="28" s="1"/>
  <c r="J36" i="28"/>
  <c r="K36" i="28" s="1"/>
  <c r="H27" i="29"/>
  <c r="J11" i="29"/>
  <c r="K11" i="29" s="1"/>
  <c r="J146" i="27"/>
  <c r="K146" i="27" s="1"/>
  <c r="J200" i="27"/>
  <c r="K200" i="27" s="1"/>
  <c r="J191" i="27"/>
  <c r="J172" i="27"/>
  <c r="J167" i="27" l="1"/>
  <c r="K167" i="27" s="1"/>
  <c r="J186" i="27"/>
  <c r="K186" i="27" s="1"/>
  <c r="J165" i="27"/>
  <c r="K165" i="27" s="1"/>
  <c r="J162" i="27"/>
  <c r="K162" i="27" s="1"/>
  <c r="J174" i="27"/>
  <c r="K174" i="27" s="1"/>
  <c r="J179" i="27"/>
  <c r="K179" i="27" s="1"/>
  <c r="J193" i="27"/>
  <c r="J138" i="27"/>
  <c r="K138" i="27" s="1"/>
  <c r="J180" i="27"/>
  <c r="K180" i="27" s="1"/>
  <c r="J201" i="27"/>
  <c r="K201" i="27" s="1"/>
  <c r="J156" i="27"/>
  <c r="K156" i="27" s="1"/>
  <c r="H27" i="27"/>
  <c r="J47" i="27"/>
  <c r="K47" i="27" s="1"/>
  <c r="J66" i="27"/>
  <c r="K66" i="27" s="1"/>
  <c r="J114" i="27"/>
  <c r="K114" i="27" s="1"/>
  <c r="J137" i="27"/>
  <c r="K137" i="27" s="1"/>
  <c r="J160" i="27"/>
  <c r="K160" i="27" s="1"/>
  <c r="J39" i="27"/>
  <c r="K39" i="27" s="1"/>
  <c r="J61" i="27"/>
  <c r="K61" i="27" s="1"/>
  <c r="J80" i="27"/>
  <c r="K80" i="27" s="1"/>
  <c r="J109" i="27"/>
  <c r="K109" i="27" s="1"/>
  <c r="J129" i="27"/>
  <c r="K129" i="27" s="1"/>
  <c r="J152" i="27"/>
  <c r="J67" i="27"/>
  <c r="K67" i="27" s="1"/>
  <c r="J104" i="27"/>
  <c r="J115" i="27"/>
  <c r="K115" i="27" s="1"/>
  <c r="J72" i="27"/>
  <c r="K72" i="27" s="1"/>
  <c r="J99" i="27"/>
  <c r="J92" i="27"/>
  <c r="K92" i="27" s="1"/>
  <c r="J33" i="27"/>
  <c r="K33" i="27" s="1"/>
  <c r="J54" i="27"/>
  <c r="K54" i="27" s="1"/>
  <c r="J123" i="27"/>
  <c r="K123" i="27" s="1"/>
  <c r="J103" i="27"/>
  <c r="J32" i="27"/>
  <c r="K32" i="27" s="1"/>
  <c r="J25" i="27"/>
  <c r="K25" i="27" s="1"/>
  <c r="J85" i="27"/>
  <c r="K85" i="27" s="1"/>
  <c r="J122" i="27"/>
  <c r="K122" i="27" s="1"/>
  <c r="J151" i="27"/>
  <c r="J18" i="27"/>
  <c r="K18" i="27" s="1"/>
  <c r="J84" i="27"/>
  <c r="K84" i="27" s="1"/>
  <c r="J113" i="27"/>
  <c r="K113" i="27" s="1"/>
  <c r="J24" i="27"/>
  <c r="K24" i="27" s="1"/>
  <c r="J13" i="27"/>
  <c r="K13" i="27" s="1"/>
  <c r="J59" i="27"/>
  <c r="K59" i="27" s="1"/>
  <c r="J97" i="27"/>
  <c r="J150" i="27"/>
  <c r="I27" i="27"/>
  <c r="J43" i="27"/>
  <c r="K43" i="27" s="1"/>
  <c r="J64" i="27"/>
  <c r="K64" i="27" s="1"/>
  <c r="J106" i="27"/>
  <c r="K46" i="28"/>
  <c r="J27" i="29"/>
  <c r="K27" i="29" s="1"/>
  <c r="J48" i="27"/>
  <c r="K48" i="27" s="1"/>
  <c r="J53" i="27"/>
  <c r="K53" i="27" s="1"/>
  <c r="K172" i="29"/>
  <c r="J164" i="27"/>
  <c r="K164" i="27" s="1"/>
  <c r="J23" i="27"/>
  <c r="K23" i="27" s="1"/>
  <c r="J45" i="27"/>
  <c r="K45" i="27" s="1"/>
  <c r="J65" i="27"/>
  <c r="K65" i="27" s="1"/>
  <c r="J135" i="27"/>
  <c r="K135" i="27" s="1"/>
  <c r="J159" i="27"/>
  <c r="K159" i="27" s="1"/>
  <c r="J178" i="27"/>
  <c r="K178" i="27" s="1"/>
  <c r="J199" i="27"/>
  <c r="K199" i="27" s="1"/>
  <c r="J107" i="27"/>
  <c r="J31" i="27"/>
  <c r="K31" i="27" s="1"/>
  <c r="K95" i="29"/>
  <c r="J38" i="27"/>
  <c r="K38" i="27" s="1"/>
  <c r="J86" i="27"/>
  <c r="K86" i="27" s="1"/>
  <c r="K144" i="29"/>
  <c r="J52" i="27"/>
  <c r="K52" i="27" s="1"/>
  <c r="J70" i="27"/>
  <c r="K70" i="27" s="1"/>
  <c r="J90" i="27"/>
  <c r="K90" i="27" s="1"/>
  <c r="J102" i="27"/>
  <c r="J121" i="27"/>
  <c r="K121" i="27" s="1"/>
  <c r="J142" i="27"/>
  <c r="K142" i="27" s="1"/>
  <c r="J17" i="27"/>
  <c r="K17" i="27" s="1"/>
  <c r="J71" i="27"/>
  <c r="K71" i="27" s="1"/>
  <c r="J91" i="27"/>
  <c r="K91" i="27" s="1"/>
  <c r="J144" i="27"/>
  <c r="J166" i="27"/>
  <c r="K166" i="27" s="1"/>
  <c r="J185" i="27"/>
  <c r="K185" i="27" s="1"/>
  <c r="D27" i="27"/>
  <c r="E27" i="27"/>
  <c r="J83" i="27"/>
  <c r="K83" i="27" s="1"/>
  <c r="J112" i="27"/>
  <c r="K112" i="27" s="1"/>
  <c r="J133" i="27"/>
  <c r="K133" i="27" s="1"/>
  <c r="J177" i="27"/>
  <c r="K177" i="27" s="1"/>
  <c r="J127" i="27"/>
  <c r="K127" i="27" s="1"/>
  <c r="J170" i="27"/>
  <c r="K170" i="27" s="1"/>
  <c r="J19" i="27"/>
  <c r="K19" i="27" s="1"/>
  <c r="J40" i="27"/>
  <c r="K40" i="27" s="1"/>
  <c r="J62" i="27"/>
  <c r="K62" i="27" s="1"/>
  <c r="J81" i="27"/>
  <c r="K81" i="27" s="1"/>
  <c r="J110" i="27"/>
  <c r="K110" i="27" s="1"/>
  <c r="J130" i="27"/>
  <c r="K130" i="27" s="1"/>
  <c r="J153" i="27"/>
  <c r="J175" i="27"/>
  <c r="K175" i="27" s="1"/>
  <c r="J16" i="27"/>
  <c r="K16" i="27" s="1"/>
  <c r="J184" i="27"/>
  <c r="K184" i="27" s="1"/>
  <c r="J60" i="27"/>
  <c r="K60" i="27" s="1"/>
  <c r="J76" i="27"/>
  <c r="K76" i="27" s="1"/>
  <c r="J37" i="27"/>
  <c r="K37" i="27" s="1"/>
  <c r="J79" i="27"/>
  <c r="K79" i="27" s="1"/>
  <c r="J14" i="27"/>
  <c r="K14" i="27" s="1"/>
  <c r="J35" i="27"/>
  <c r="K35" i="27" s="1"/>
  <c r="J56" i="27"/>
  <c r="K56" i="27" s="1"/>
  <c r="J75" i="27"/>
  <c r="K75" i="27" s="1"/>
  <c r="J100" i="27"/>
  <c r="K97" i="27"/>
  <c r="J78" i="27"/>
  <c r="K78" i="27" s="1"/>
  <c r="F27" i="27"/>
  <c r="J98" i="27"/>
  <c r="J128" i="27"/>
  <c r="K128" i="27" s="1"/>
  <c r="J192" i="27"/>
  <c r="G27" i="27"/>
  <c r="J194" i="27"/>
  <c r="J20" i="27"/>
  <c r="K20" i="27" s="1"/>
  <c r="J41" i="27"/>
  <c r="K41" i="27" s="1"/>
  <c r="J63" i="27"/>
  <c r="K63" i="27" s="1"/>
  <c r="J82" i="27"/>
  <c r="K82" i="27" s="1"/>
  <c r="J111" i="27"/>
  <c r="K111" i="27" s="1"/>
  <c r="J131" i="27"/>
  <c r="K131" i="27" s="1"/>
  <c r="J155" i="27"/>
  <c r="K155" i="27" s="1"/>
  <c r="J176" i="27"/>
  <c r="K176" i="27" s="1"/>
  <c r="J195" i="27"/>
  <c r="J15" i="27"/>
  <c r="K15" i="27" s="1"/>
  <c r="J51" i="27"/>
  <c r="K51" i="27" s="1"/>
  <c r="J69" i="27"/>
  <c r="K69" i="27" s="1"/>
  <c r="J88" i="27"/>
  <c r="K88" i="27" s="1"/>
  <c r="J101" i="27"/>
  <c r="J119" i="27"/>
  <c r="K119" i="27" s="1"/>
  <c r="J140" i="27"/>
  <c r="K140" i="27" s="1"/>
  <c r="J183" i="27"/>
  <c r="K183" i="27" s="1"/>
  <c r="J29" i="27"/>
  <c r="K29" i="27" s="1"/>
  <c r="J49" i="27"/>
  <c r="K49" i="27" s="1"/>
  <c r="J68" i="27"/>
  <c r="K68" i="27" s="1"/>
  <c r="J87" i="27"/>
  <c r="K87" i="27" s="1"/>
  <c r="J117" i="27"/>
  <c r="K117" i="27" s="1"/>
  <c r="J139" i="27"/>
  <c r="K139" i="27" s="1"/>
  <c r="J163" i="27"/>
  <c r="K163" i="27" s="1"/>
  <c r="J182" i="27"/>
  <c r="K182" i="27" s="1"/>
  <c r="J105" i="27"/>
  <c r="J57" i="27"/>
  <c r="K57" i="27" s="1"/>
  <c r="J95" i="27"/>
  <c r="J125" i="27"/>
  <c r="K125" i="27" s="1"/>
  <c r="J149" i="27"/>
  <c r="J169" i="27"/>
  <c r="K169" i="27" s="1"/>
  <c r="J189" i="27"/>
  <c r="K189" i="27" s="1"/>
  <c r="J36" i="27"/>
  <c r="K36" i="27" s="1"/>
  <c r="J30" i="27"/>
  <c r="K30" i="27" s="1"/>
  <c r="J93" i="27"/>
  <c r="K93" i="27" s="1"/>
  <c r="J148" i="27"/>
  <c r="J168" i="27"/>
  <c r="K168" i="27" s="1"/>
  <c r="J124" i="27"/>
  <c r="K124" i="27" s="1"/>
  <c r="J188" i="27"/>
  <c r="K188" i="27" s="1"/>
  <c r="K172" i="27"/>
  <c r="J22" i="27"/>
  <c r="K22" i="27" s="1"/>
  <c r="J11" i="27"/>
  <c r="K11" i="27" s="1"/>
  <c r="J193" i="26"/>
  <c r="K193" i="26" s="1"/>
  <c r="J192" i="26"/>
  <c r="K192" i="26" s="1"/>
  <c r="J191" i="26"/>
  <c r="K191" i="26" s="1"/>
  <c r="J190" i="26"/>
  <c r="K190" i="26" s="1"/>
  <c r="J189" i="26"/>
  <c r="K189" i="26" s="1"/>
  <c r="J187" i="26"/>
  <c r="K187" i="26" s="1"/>
  <c r="J185" i="26"/>
  <c r="K185" i="26" s="1"/>
  <c r="J184" i="26"/>
  <c r="K184" i="26" s="1"/>
  <c r="J183" i="26"/>
  <c r="K183" i="26" s="1"/>
  <c r="J182" i="26"/>
  <c r="K182" i="26" s="1"/>
  <c r="J181" i="26"/>
  <c r="K181" i="26" s="1"/>
  <c r="J180" i="26"/>
  <c r="K180" i="26" s="1"/>
  <c r="J179" i="26"/>
  <c r="K179" i="26" s="1"/>
  <c r="J178" i="26"/>
  <c r="K178" i="26" s="1"/>
  <c r="J176" i="26"/>
  <c r="J175" i="26"/>
  <c r="J174" i="26"/>
  <c r="J173" i="26"/>
  <c r="J172" i="26"/>
  <c r="J170" i="26"/>
  <c r="K170" i="26" s="1"/>
  <c r="J169" i="26"/>
  <c r="K169" i="26" s="1"/>
  <c r="J168" i="26"/>
  <c r="K168" i="26" s="1"/>
  <c r="J167" i="26"/>
  <c r="K167" i="26" s="1"/>
  <c r="J166" i="26"/>
  <c r="K166" i="26" s="1"/>
  <c r="J165" i="26"/>
  <c r="K165" i="26" s="1"/>
  <c r="J164" i="26"/>
  <c r="K164" i="26" s="1"/>
  <c r="J163" i="26"/>
  <c r="K163" i="26" s="1"/>
  <c r="J162" i="26"/>
  <c r="K162" i="26" s="1"/>
  <c r="J160" i="26"/>
  <c r="K160" i="26" s="1"/>
  <c r="J159" i="26"/>
  <c r="K159" i="26" s="1"/>
  <c r="J158" i="26"/>
  <c r="K158" i="26" s="1"/>
  <c r="J157" i="26"/>
  <c r="K157" i="26" s="1"/>
  <c r="J155" i="26"/>
  <c r="K155" i="26" s="1"/>
  <c r="J154" i="26"/>
  <c r="K154" i="26" s="1"/>
  <c r="J153" i="26"/>
  <c r="K153" i="26" s="1"/>
  <c r="J152" i="26"/>
  <c r="K152" i="26" s="1"/>
  <c r="J150" i="26"/>
  <c r="K150" i="26" s="1"/>
  <c r="J148" i="26"/>
  <c r="K148" i="26" s="1"/>
  <c r="J146" i="26"/>
  <c r="K146" i="26" s="1"/>
  <c r="J145" i="26"/>
  <c r="K145" i="26" s="1"/>
  <c r="J144" i="26"/>
  <c r="K144" i="26" s="1"/>
  <c r="J143" i="26"/>
  <c r="K143" i="26" s="1"/>
  <c r="J142" i="26"/>
  <c r="K142" i="26" s="1"/>
  <c r="J141" i="26"/>
  <c r="K141" i="26" s="1"/>
  <c r="J139" i="26"/>
  <c r="K139" i="26" s="1"/>
  <c r="J138" i="26"/>
  <c r="K138" i="26" s="1"/>
  <c r="J136" i="26"/>
  <c r="K136" i="26" s="1"/>
  <c r="J134" i="26"/>
  <c r="K134" i="26" s="1"/>
  <c r="J133" i="26"/>
  <c r="K133" i="26" s="1"/>
  <c r="J132" i="26"/>
  <c r="K132" i="26" s="1"/>
  <c r="J131" i="26"/>
  <c r="K131" i="26" s="1"/>
  <c r="J130" i="26"/>
  <c r="K130" i="26" s="1"/>
  <c r="J129" i="26"/>
  <c r="K129" i="26" s="1"/>
  <c r="J128" i="26"/>
  <c r="K128" i="26" s="1"/>
  <c r="J127" i="26"/>
  <c r="K127" i="26" s="1"/>
  <c r="J126" i="26"/>
  <c r="K126" i="26" s="1"/>
  <c r="J125" i="26"/>
  <c r="K125" i="26" s="1"/>
  <c r="J124" i="26"/>
  <c r="K124" i="26" s="1"/>
  <c r="J123" i="26"/>
  <c r="K123" i="26" s="1"/>
  <c r="J122" i="26"/>
  <c r="K122" i="26" s="1"/>
  <c r="J121" i="26"/>
  <c r="K121" i="26" s="1"/>
  <c r="J120" i="26"/>
  <c r="K120" i="26" s="1"/>
  <c r="J119" i="26"/>
  <c r="K119" i="26" s="1"/>
  <c r="J117" i="26"/>
  <c r="K117" i="26" s="1"/>
  <c r="J116" i="26"/>
  <c r="K116" i="26" s="1"/>
  <c r="J115" i="26"/>
  <c r="K115" i="26" s="1"/>
  <c r="J114" i="26"/>
  <c r="K114" i="26" s="1"/>
  <c r="J113" i="26"/>
  <c r="K113" i="26" s="1"/>
  <c r="J111" i="26"/>
  <c r="K111" i="26" s="1"/>
  <c r="J109" i="26"/>
  <c r="K109" i="26" s="1"/>
  <c r="J108" i="26"/>
  <c r="K108" i="26" s="1"/>
  <c r="J107" i="26"/>
  <c r="K107" i="26" s="1"/>
  <c r="J106" i="26"/>
  <c r="K106" i="26" s="1"/>
  <c r="J105" i="26"/>
  <c r="K105" i="26" s="1"/>
  <c r="J104" i="26"/>
  <c r="K104" i="26" s="1"/>
  <c r="J102" i="26"/>
  <c r="K102" i="26" s="1"/>
  <c r="J101" i="26"/>
  <c r="K101" i="26" s="1"/>
  <c r="J100" i="26"/>
  <c r="K100" i="26" s="1"/>
  <c r="J99" i="26"/>
  <c r="K99" i="26" s="1"/>
  <c r="J98" i="26"/>
  <c r="K98" i="26" s="1"/>
  <c r="J97" i="26"/>
  <c r="K97" i="26" s="1"/>
  <c r="J96" i="26"/>
  <c r="K96" i="26" s="1"/>
  <c r="J94" i="26"/>
  <c r="K94" i="26" s="1"/>
  <c r="J93" i="26"/>
  <c r="K93" i="26" s="1"/>
  <c r="J92" i="26"/>
  <c r="K92" i="26" s="1"/>
  <c r="J91" i="26"/>
  <c r="K91" i="26" s="1"/>
  <c r="J90" i="26"/>
  <c r="K90" i="26" s="1"/>
  <c r="J89" i="26"/>
  <c r="K89" i="26" s="1"/>
  <c r="J87" i="26"/>
  <c r="J86" i="26"/>
  <c r="J85" i="26"/>
  <c r="J84" i="26"/>
  <c r="J83" i="26"/>
  <c r="J82" i="26"/>
  <c r="J80" i="26"/>
  <c r="K80" i="26" s="1"/>
  <c r="J78" i="26"/>
  <c r="K78" i="26" s="1"/>
  <c r="J76" i="26"/>
  <c r="K76" i="26" s="1"/>
  <c r="J75" i="26"/>
  <c r="K75" i="26" s="1"/>
  <c r="J74" i="26"/>
  <c r="K74" i="26" s="1"/>
  <c r="J73" i="26"/>
  <c r="K73" i="26" s="1"/>
  <c r="J72" i="26"/>
  <c r="K72" i="26" s="1"/>
  <c r="J71" i="26"/>
  <c r="K71" i="26" s="1"/>
  <c r="J70" i="26"/>
  <c r="K70" i="26" s="1"/>
  <c r="J68" i="26"/>
  <c r="K68" i="26" s="1"/>
  <c r="J66" i="26"/>
  <c r="K66" i="26" s="1"/>
  <c r="J65" i="26"/>
  <c r="K65" i="26" s="1"/>
  <c r="J64" i="26"/>
  <c r="K64" i="26" s="1"/>
  <c r="J63" i="26"/>
  <c r="K63" i="26" s="1"/>
  <c r="J62" i="26"/>
  <c r="K62" i="26" s="1"/>
  <c r="J61" i="26"/>
  <c r="K61" i="26" s="1"/>
  <c r="J59" i="26"/>
  <c r="K59" i="26" s="1"/>
  <c r="J57" i="26"/>
  <c r="K57" i="26" s="1"/>
  <c r="J55" i="26"/>
  <c r="K55" i="26" s="1"/>
  <c r="J53" i="26"/>
  <c r="J52" i="26"/>
  <c r="J51" i="26"/>
  <c r="J50" i="26"/>
  <c r="K48" i="26"/>
  <c r="J49" i="26"/>
  <c r="J48" i="26"/>
  <c r="J46" i="26"/>
  <c r="J44" i="26"/>
  <c r="K44" i="26" s="1"/>
  <c r="J43" i="26"/>
  <c r="K43" i="26" s="1"/>
  <c r="J42" i="26"/>
  <c r="K42" i="26" s="1"/>
  <c r="J41" i="26"/>
  <c r="K41" i="26" s="1"/>
  <c r="J40" i="26"/>
  <c r="K40" i="26" s="1"/>
  <c r="J38" i="26"/>
  <c r="K38" i="26" s="1"/>
  <c r="J36" i="26"/>
  <c r="K36" i="26" s="1"/>
  <c r="J35" i="26"/>
  <c r="K35" i="26" s="1"/>
  <c r="J34" i="26"/>
  <c r="K34" i="26" s="1"/>
  <c r="J33" i="26"/>
  <c r="K33" i="26" s="1"/>
  <c r="J32" i="26"/>
  <c r="K32" i="26" s="1"/>
  <c r="K31" i="26"/>
  <c r="J30" i="26"/>
  <c r="K30" i="26" s="1"/>
  <c r="J28" i="26"/>
  <c r="K28" i="26" s="1"/>
  <c r="J26" i="26"/>
  <c r="K26" i="26" s="1"/>
  <c r="J24" i="26"/>
  <c r="K24" i="26" s="1"/>
  <c r="J23" i="26"/>
  <c r="K23" i="26" s="1"/>
  <c r="J22" i="26"/>
  <c r="K22" i="26" s="1"/>
  <c r="J21" i="26"/>
  <c r="K21" i="26" s="1"/>
  <c r="J20" i="26"/>
  <c r="K20" i="26" s="1"/>
  <c r="J19" i="26"/>
  <c r="K19" i="26" s="1"/>
  <c r="J18" i="26"/>
  <c r="K18" i="26" s="1"/>
  <c r="J17" i="26"/>
  <c r="K17" i="26" s="1"/>
  <c r="J16" i="26"/>
  <c r="K16" i="26" s="1"/>
  <c r="J14" i="26"/>
  <c r="K14" i="26" s="1"/>
  <c r="J13" i="26"/>
  <c r="K13" i="26" s="1"/>
  <c r="J12" i="26"/>
  <c r="K12" i="26" s="1"/>
  <c r="J11" i="26"/>
  <c r="K11" i="26" s="1"/>
  <c r="K144" i="27" l="1"/>
  <c r="J27" i="27"/>
  <c r="K27" i="27" s="1"/>
  <c r="K95" i="27"/>
  <c r="K46" i="26"/>
  <c r="J191" i="25"/>
  <c r="K191" i="25" s="1"/>
  <c r="J183" i="25"/>
  <c r="K183" i="25" s="1"/>
  <c r="J179" i="25"/>
  <c r="K179" i="25" s="1"/>
  <c r="J172" i="25"/>
  <c r="K31" i="25"/>
  <c r="J153" i="25" l="1"/>
  <c r="K153" i="25" s="1"/>
  <c r="J151" i="24"/>
  <c r="J131" i="25"/>
  <c r="K131" i="25" s="1"/>
  <c r="J180" i="25"/>
  <c r="K180" i="25" s="1"/>
  <c r="J116" i="25"/>
  <c r="K116" i="25" s="1"/>
  <c r="J155" i="25"/>
  <c r="K155" i="25" s="1"/>
  <c r="J97" i="25"/>
  <c r="K97" i="25" s="1"/>
  <c r="J170" i="24"/>
  <c r="K170" i="24" s="1"/>
  <c r="J192" i="24"/>
  <c r="J84" i="25"/>
  <c r="J158" i="25"/>
  <c r="K158" i="25" s="1"/>
  <c r="J113" i="24"/>
  <c r="K113" i="24" s="1"/>
  <c r="J199" i="24"/>
  <c r="K199" i="24" s="1"/>
  <c r="J102" i="25"/>
  <c r="K102" i="25" s="1"/>
  <c r="J117" i="24"/>
  <c r="K117" i="24" s="1"/>
  <c r="J30" i="25"/>
  <c r="K30" i="25" s="1"/>
  <c r="J65" i="25"/>
  <c r="K65" i="25" s="1"/>
  <c r="J86" i="25"/>
  <c r="J105" i="25"/>
  <c r="K105" i="25" s="1"/>
  <c r="J124" i="25"/>
  <c r="K124" i="25" s="1"/>
  <c r="J143" i="25"/>
  <c r="K143" i="25" s="1"/>
  <c r="J164" i="25"/>
  <c r="K164" i="25" s="1"/>
  <c r="J182" i="25"/>
  <c r="K182" i="25" s="1"/>
  <c r="J44" i="25"/>
  <c r="K44" i="25" s="1"/>
  <c r="J73" i="25"/>
  <c r="K73" i="25" s="1"/>
  <c r="J93" i="25"/>
  <c r="K93" i="25" s="1"/>
  <c r="J113" i="25"/>
  <c r="K113" i="25" s="1"/>
  <c r="J130" i="25"/>
  <c r="K130" i="25" s="1"/>
  <c r="J152" i="25"/>
  <c r="K152" i="25" s="1"/>
  <c r="J170" i="25"/>
  <c r="K170" i="25" s="1"/>
  <c r="J190" i="25"/>
  <c r="K190" i="25" s="1"/>
  <c r="J107" i="25"/>
  <c r="K107" i="25" s="1"/>
  <c r="J185" i="25"/>
  <c r="K185" i="25" s="1"/>
  <c r="J141" i="25"/>
  <c r="K141" i="25" s="1"/>
  <c r="J149" i="24"/>
  <c r="J14" i="25"/>
  <c r="K14" i="25" s="1"/>
  <c r="J28" i="25"/>
  <c r="K28" i="25" s="1"/>
  <c r="J35" i="25"/>
  <c r="K35" i="25" s="1"/>
  <c r="J50" i="25"/>
  <c r="J64" i="25"/>
  <c r="K64" i="25" s="1"/>
  <c r="J71" i="25"/>
  <c r="K71" i="25" s="1"/>
  <c r="J85" i="25"/>
  <c r="J91" i="25"/>
  <c r="K91" i="25" s="1"/>
  <c r="J104" i="25"/>
  <c r="K104" i="25" s="1"/>
  <c r="J109" i="25"/>
  <c r="K109" i="25" s="1"/>
  <c r="J123" i="25"/>
  <c r="K123" i="25" s="1"/>
  <c r="J128" i="25"/>
  <c r="K128" i="25" s="1"/>
  <c r="J142" i="25"/>
  <c r="K142" i="25" s="1"/>
  <c r="J163" i="25"/>
  <c r="K163" i="25" s="1"/>
  <c r="J181" i="25"/>
  <c r="K181" i="25" s="1"/>
  <c r="J59" i="24"/>
  <c r="K59" i="24" s="1"/>
  <c r="J52" i="25"/>
  <c r="J61" i="25"/>
  <c r="K61" i="25" s="1"/>
  <c r="J82" i="25"/>
  <c r="J100" i="25"/>
  <c r="K100" i="25" s="1"/>
  <c r="J114" i="24"/>
  <c r="K114" i="24" s="1"/>
  <c r="J160" i="24"/>
  <c r="K160" i="24" s="1"/>
  <c r="J108" i="25"/>
  <c r="K108" i="25" s="1"/>
  <c r="J49" i="25"/>
  <c r="J188" i="24"/>
  <c r="K188" i="24" s="1"/>
  <c r="J78" i="24"/>
  <c r="K78" i="24" s="1"/>
  <c r="J127" i="24"/>
  <c r="K127" i="24" s="1"/>
  <c r="J150" i="24"/>
  <c r="J191" i="24"/>
  <c r="J200" i="24"/>
  <c r="K200" i="24" s="1"/>
  <c r="J72" i="24"/>
  <c r="K72" i="24" s="1"/>
  <c r="J37" i="24"/>
  <c r="K37" i="24" s="1"/>
  <c r="J123" i="24"/>
  <c r="K123" i="24" s="1"/>
  <c r="J193" i="24"/>
  <c r="J111" i="25"/>
  <c r="K111" i="25" s="1"/>
  <c r="J150" i="25"/>
  <c r="K150" i="25" s="1"/>
  <c r="J110" i="24"/>
  <c r="K110" i="24" s="1"/>
  <c r="J130" i="24"/>
  <c r="K130" i="24" s="1"/>
  <c r="J153" i="24"/>
  <c r="J175" i="24"/>
  <c r="K175" i="24" s="1"/>
  <c r="J194" i="24"/>
  <c r="J120" i="25"/>
  <c r="K120" i="25" s="1"/>
  <c r="J138" i="25"/>
  <c r="K138" i="25" s="1"/>
  <c r="J159" i="25"/>
  <c r="K159" i="25" s="1"/>
  <c r="J178" i="25"/>
  <c r="K178" i="25" s="1"/>
  <c r="J68" i="25"/>
  <c r="K68" i="25" s="1"/>
  <c r="J48" i="25"/>
  <c r="J83" i="25"/>
  <c r="J101" i="25"/>
  <c r="K101" i="25" s="1"/>
  <c r="J121" i="25"/>
  <c r="K121" i="25" s="1"/>
  <c r="J160" i="25"/>
  <c r="K160" i="25" s="1"/>
  <c r="J53" i="25"/>
  <c r="J75" i="25"/>
  <c r="K75" i="25" s="1"/>
  <c r="J96" i="25"/>
  <c r="K96" i="25" s="1"/>
  <c r="J115" i="25"/>
  <c r="K115" i="25" s="1"/>
  <c r="J132" i="25"/>
  <c r="K132" i="25" s="1"/>
  <c r="J154" i="25"/>
  <c r="K154" i="25" s="1"/>
  <c r="J173" i="25"/>
  <c r="J192" i="25"/>
  <c r="K192" i="25" s="1"/>
  <c r="J13" i="25"/>
  <c r="K13" i="25" s="1"/>
  <c r="J42" i="25"/>
  <c r="K42" i="25" s="1"/>
  <c r="J63" i="25"/>
  <c r="K63" i="25" s="1"/>
  <c r="J122" i="25"/>
  <c r="K122" i="25" s="1"/>
  <c r="J71" i="24"/>
  <c r="K71" i="24" s="1"/>
  <c r="J55" i="25"/>
  <c r="K55" i="25" s="1"/>
  <c r="J76" i="25"/>
  <c r="K76" i="25" s="1"/>
  <c r="J43" i="24"/>
  <c r="K43" i="24" s="1"/>
  <c r="J64" i="24"/>
  <c r="K64" i="24" s="1"/>
  <c r="J83" i="24"/>
  <c r="K83" i="24" s="1"/>
  <c r="J106" i="24"/>
  <c r="J112" i="24"/>
  <c r="K112" i="24" s="1"/>
  <c r="J133" i="24"/>
  <c r="K133" i="24" s="1"/>
  <c r="J156" i="24"/>
  <c r="K156" i="24" s="1"/>
  <c r="J177" i="24"/>
  <c r="K177" i="24" s="1"/>
  <c r="J126" i="25"/>
  <c r="K126" i="25" s="1"/>
  <c r="J107" i="24"/>
  <c r="J145" i="25"/>
  <c r="K145" i="25" s="1"/>
  <c r="J48" i="24"/>
  <c r="K48" i="24" s="1"/>
  <c r="J67" i="24"/>
  <c r="K67" i="24" s="1"/>
  <c r="J29" i="24"/>
  <c r="K29" i="24" s="1"/>
  <c r="J49" i="24"/>
  <c r="K49" i="24" s="1"/>
  <c r="J68" i="24"/>
  <c r="K68" i="24" s="1"/>
  <c r="J87" i="24"/>
  <c r="K87" i="24" s="1"/>
  <c r="J93" i="24"/>
  <c r="K93" i="24" s="1"/>
  <c r="J163" i="24"/>
  <c r="K163" i="24" s="1"/>
  <c r="J36" i="24"/>
  <c r="K36" i="24" s="1"/>
  <c r="J76" i="24"/>
  <c r="K76" i="24" s="1"/>
  <c r="J125" i="24"/>
  <c r="K125" i="24" s="1"/>
  <c r="J189" i="24"/>
  <c r="K189" i="24" s="1"/>
  <c r="J94" i="25"/>
  <c r="K94" i="25" s="1"/>
  <c r="J16" i="24"/>
  <c r="K16" i="24" s="1"/>
  <c r="J159" i="24"/>
  <c r="K159" i="24" s="1"/>
  <c r="J103" i="24"/>
  <c r="J70" i="25"/>
  <c r="K70" i="25" s="1"/>
  <c r="J90" i="25"/>
  <c r="K90" i="25" s="1"/>
  <c r="J127" i="25"/>
  <c r="K127" i="25" s="1"/>
  <c r="J146" i="25"/>
  <c r="K146" i="25" s="1"/>
  <c r="J162" i="25"/>
  <c r="K162" i="25" s="1"/>
  <c r="J133" i="25"/>
  <c r="K133" i="25" s="1"/>
  <c r="J174" i="25"/>
  <c r="J80" i="24"/>
  <c r="K80" i="24" s="1"/>
  <c r="J129" i="24"/>
  <c r="K129" i="24" s="1"/>
  <c r="J152" i="24"/>
  <c r="J174" i="24"/>
  <c r="K174" i="24" s="1"/>
  <c r="J57" i="25"/>
  <c r="K57" i="25" s="1"/>
  <c r="J78" i="25"/>
  <c r="K78" i="25" s="1"/>
  <c r="J98" i="25"/>
  <c r="K98" i="25" s="1"/>
  <c r="J117" i="25"/>
  <c r="K117" i="25" s="1"/>
  <c r="J134" i="25"/>
  <c r="K134" i="25" s="1"/>
  <c r="J157" i="25"/>
  <c r="K157" i="25" s="1"/>
  <c r="J175" i="25"/>
  <c r="J86" i="24"/>
  <c r="K86" i="24" s="1"/>
  <c r="J104" i="24"/>
  <c r="J115" i="24"/>
  <c r="K115" i="24" s="1"/>
  <c r="J162" i="24"/>
  <c r="K162" i="24" s="1"/>
  <c r="J201" i="24"/>
  <c r="K201" i="24" s="1"/>
  <c r="J35" i="24"/>
  <c r="K35" i="24" s="1"/>
  <c r="J124" i="24"/>
  <c r="K124" i="24" s="1"/>
  <c r="J148" i="24"/>
  <c r="J168" i="24"/>
  <c r="K168" i="24" s="1"/>
  <c r="J105" i="24"/>
  <c r="J131" i="24"/>
  <c r="K131" i="24" s="1"/>
  <c r="J82" i="24"/>
  <c r="K82" i="24" s="1"/>
  <c r="J101" i="24"/>
  <c r="J111" i="24"/>
  <c r="K111" i="24" s="1"/>
  <c r="J155" i="24"/>
  <c r="K155" i="24" s="1"/>
  <c r="J176" i="24"/>
  <c r="K176" i="24" s="1"/>
  <c r="J195" i="24"/>
  <c r="J51" i="24"/>
  <c r="K51" i="24" s="1"/>
  <c r="J69" i="24"/>
  <c r="K69" i="24" s="1"/>
  <c r="J88" i="24"/>
  <c r="K88" i="24" s="1"/>
  <c r="J119" i="24"/>
  <c r="K119" i="24" s="1"/>
  <c r="J140" i="24"/>
  <c r="K140" i="24" s="1"/>
  <c r="J164" i="24"/>
  <c r="K164" i="24" s="1"/>
  <c r="J183" i="24"/>
  <c r="K183" i="24" s="1"/>
  <c r="J46" i="25"/>
  <c r="J106" i="25"/>
  <c r="K106" i="25" s="1"/>
  <c r="J165" i="25"/>
  <c r="K165" i="25" s="1"/>
  <c r="J114" i="25"/>
  <c r="K114" i="25" s="1"/>
  <c r="J97" i="24"/>
  <c r="J166" i="25"/>
  <c r="K166" i="25" s="1"/>
  <c r="J184" i="25"/>
  <c r="K184" i="25" s="1"/>
  <c r="J19" i="25"/>
  <c r="K19" i="25" s="1"/>
  <c r="J62" i="25"/>
  <c r="K62" i="25" s="1"/>
  <c r="J70" i="24"/>
  <c r="K70" i="24" s="1"/>
  <c r="J165" i="24"/>
  <c r="K165" i="24" s="1"/>
  <c r="J167" i="25"/>
  <c r="K167" i="25" s="1"/>
  <c r="H27" i="24"/>
  <c r="J148" i="25"/>
  <c r="K148" i="25" s="1"/>
  <c r="J187" i="25"/>
  <c r="K187" i="25" s="1"/>
  <c r="J193" i="25"/>
  <c r="K193" i="25" s="1"/>
  <c r="J72" i="25"/>
  <c r="K72" i="25" s="1"/>
  <c r="I27" i="24"/>
  <c r="J18" i="24"/>
  <c r="K18" i="24" s="1"/>
  <c r="J39" i="24"/>
  <c r="K39" i="24" s="1"/>
  <c r="J61" i="24"/>
  <c r="K61" i="24" s="1"/>
  <c r="J109" i="24"/>
  <c r="K109" i="24" s="1"/>
  <c r="J89" i="25"/>
  <c r="K89" i="25" s="1"/>
  <c r="J33" i="24"/>
  <c r="K33" i="24" s="1"/>
  <c r="J167" i="24"/>
  <c r="K167" i="24" s="1"/>
  <c r="J139" i="25"/>
  <c r="K139" i="25" s="1"/>
  <c r="J41" i="25"/>
  <c r="K41" i="25" s="1"/>
  <c r="J81" i="24"/>
  <c r="K81" i="24" s="1"/>
  <c r="J14" i="24"/>
  <c r="K14" i="24" s="1"/>
  <c r="J24" i="24"/>
  <c r="K24" i="24" s="1"/>
  <c r="J47" i="24"/>
  <c r="K47" i="24" s="1"/>
  <c r="J66" i="24"/>
  <c r="K66" i="24" s="1"/>
  <c r="J85" i="24"/>
  <c r="K85" i="24" s="1"/>
  <c r="J169" i="25"/>
  <c r="K169" i="25" s="1"/>
  <c r="J25" i="24"/>
  <c r="K25" i="24" s="1"/>
  <c r="J40" i="24"/>
  <c r="K40" i="24" s="1"/>
  <c r="J75" i="24"/>
  <c r="K75" i="24" s="1"/>
  <c r="J41" i="24"/>
  <c r="K41" i="24" s="1"/>
  <c r="J15" i="24"/>
  <c r="K15" i="24" s="1"/>
  <c r="J57" i="24"/>
  <c r="K57" i="24" s="1"/>
  <c r="J95" i="24"/>
  <c r="J22" i="24"/>
  <c r="K22" i="24" s="1"/>
  <c r="J30" i="24"/>
  <c r="K30" i="24" s="1"/>
  <c r="J20" i="25"/>
  <c r="K20" i="25" s="1"/>
  <c r="J23" i="24"/>
  <c r="K23" i="24" s="1"/>
  <c r="J31" i="24"/>
  <c r="K31" i="24" s="1"/>
  <c r="J45" i="24"/>
  <c r="K45" i="24" s="1"/>
  <c r="J52" i="24"/>
  <c r="K52" i="24" s="1"/>
  <c r="K97" i="24"/>
  <c r="J137" i="24"/>
  <c r="K137" i="24" s="1"/>
  <c r="J179" i="24"/>
  <c r="K179" i="24" s="1"/>
  <c r="J99" i="24"/>
  <c r="J13" i="24"/>
  <c r="K13" i="24" s="1"/>
  <c r="J54" i="24"/>
  <c r="K54" i="24" s="1"/>
  <c r="J92" i="24"/>
  <c r="K92" i="24" s="1"/>
  <c r="J146" i="24"/>
  <c r="K146" i="24" s="1"/>
  <c r="J186" i="24"/>
  <c r="K186" i="24" s="1"/>
  <c r="J189" i="25"/>
  <c r="K189" i="25" s="1"/>
  <c r="J138" i="24"/>
  <c r="K138" i="24" s="1"/>
  <c r="J180" i="24"/>
  <c r="K180" i="24" s="1"/>
  <c r="J22" i="25"/>
  <c r="K22" i="25" s="1"/>
  <c r="J51" i="25"/>
  <c r="J59" i="25"/>
  <c r="K59" i="25" s="1"/>
  <c r="J80" i="25"/>
  <c r="K80" i="25" s="1"/>
  <c r="J99" i="25"/>
  <c r="K99" i="25" s="1"/>
  <c r="J119" i="25"/>
  <c r="K119" i="25" s="1"/>
  <c r="J136" i="25"/>
  <c r="K136" i="25" s="1"/>
  <c r="J176" i="25"/>
  <c r="J19" i="24"/>
  <c r="K19" i="24" s="1"/>
  <c r="J62" i="24"/>
  <c r="K62" i="24" s="1"/>
  <c r="J17" i="25"/>
  <c r="K17" i="25" s="1"/>
  <c r="J38" i="25"/>
  <c r="K38" i="25" s="1"/>
  <c r="J56" i="24"/>
  <c r="K56" i="24" s="1"/>
  <c r="J100" i="24"/>
  <c r="J11" i="25"/>
  <c r="K11" i="25" s="1"/>
  <c r="J32" i="25"/>
  <c r="K32" i="25" s="1"/>
  <c r="J66" i="25"/>
  <c r="K66" i="25" s="1"/>
  <c r="J87" i="25"/>
  <c r="J125" i="25"/>
  <c r="K125" i="25" s="1"/>
  <c r="J144" i="25"/>
  <c r="K144" i="25" s="1"/>
  <c r="J139" i="24"/>
  <c r="K139" i="24" s="1"/>
  <c r="J182" i="24"/>
  <c r="K182" i="24" s="1"/>
  <c r="J23" i="25"/>
  <c r="K23" i="25" s="1"/>
  <c r="J20" i="24"/>
  <c r="K20" i="24" s="1"/>
  <c r="J63" i="24"/>
  <c r="K63" i="24" s="1"/>
  <c r="J40" i="25"/>
  <c r="K40" i="25" s="1"/>
  <c r="J74" i="25"/>
  <c r="K74" i="25" s="1"/>
  <c r="J169" i="24"/>
  <c r="K169" i="24" s="1"/>
  <c r="J12" i="25"/>
  <c r="K12" i="25" s="1"/>
  <c r="J33" i="25"/>
  <c r="K33" i="25" s="1"/>
  <c r="J24" i="25"/>
  <c r="K24" i="25" s="1"/>
  <c r="J34" i="25"/>
  <c r="K34" i="25" s="1"/>
  <c r="J26" i="25"/>
  <c r="K26" i="25" s="1"/>
  <c r="J65" i="24"/>
  <c r="K65" i="24" s="1"/>
  <c r="J84" i="24"/>
  <c r="K84" i="24" s="1"/>
  <c r="J90" i="24"/>
  <c r="K90" i="24" s="1"/>
  <c r="J102" i="24"/>
  <c r="J121" i="24"/>
  <c r="K121" i="24" s="1"/>
  <c r="J135" i="24"/>
  <c r="K135" i="24" s="1"/>
  <c r="J142" i="24"/>
  <c r="K142" i="24" s="1"/>
  <c r="J178" i="24"/>
  <c r="K178" i="24" s="1"/>
  <c r="J184" i="24"/>
  <c r="K184" i="24" s="1"/>
  <c r="D27" i="24"/>
  <c r="J38" i="24"/>
  <c r="K38" i="24" s="1"/>
  <c r="J60" i="24"/>
  <c r="K60" i="24" s="1"/>
  <c r="J79" i="24"/>
  <c r="K79" i="24" s="1"/>
  <c r="J98" i="24"/>
  <c r="J128" i="24"/>
  <c r="K128" i="24" s="1"/>
  <c r="J172" i="24"/>
  <c r="J17" i="24"/>
  <c r="K17" i="24" s="1"/>
  <c r="E27" i="24"/>
  <c r="F27" i="24"/>
  <c r="J32" i="24"/>
  <c r="K32" i="24" s="1"/>
  <c r="J53" i="24"/>
  <c r="K53" i="24" s="1"/>
  <c r="J91" i="24"/>
  <c r="K91" i="24" s="1"/>
  <c r="J122" i="24"/>
  <c r="K122" i="24" s="1"/>
  <c r="J144" i="24"/>
  <c r="J166" i="24"/>
  <c r="K166" i="24" s="1"/>
  <c r="J185" i="24"/>
  <c r="K185" i="24" s="1"/>
  <c r="J18" i="25"/>
  <c r="K18" i="25" s="1"/>
  <c r="J168" i="25"/>
  <c r="K168" i="25" s="1"/>
  <c r="J21" i="25"/>
  <c r="K21" i="25" s="1"/>
  <c r="J43" i="25"/>
  <c r="K43" i="25" s="1"/>
  <c r="J16" i="25"/>
  <c r="K16" i="25" s="1"/>
  <c r="J36" i="25"/>
  <c r="K36" i="25" s="1"/>
  <c r="K48" i="25"/>
  <c r="J92" i="25"/>
  <c r="K92" i="25" s="1"/>
  <c r="J129" i="25"/>
  <c r="K129" i="25" s="1"/>
  <c r="G27" i="24"/>
  <c r="J11" i="24"/>
  <c r="K11" i="24" s="1"/>
  <c r="K46" i="25" l="1"/>
  <c r="K172" i="24"/>
  <c r="K144" i="24"/>
  <c r="K95" i="24"/>
  <c r="J27" i="24"/>
  <c r="K27" i="24" s="1"/>
  <c r="J38" i="23" l="1"/>
  <c r="K38" i="23" s="1"/>
  <c r="J37" i="23"/>
  <c r="K37" i="23" s="1"/>
  <c r="J23" i="23"/>
  <c r="K23" i="23" s="1"/>
  <c r="J19" i="23"/>
  <c r="K19" i="23" s="1"/>
  <c r="J18" i="23"/>
  <c r="K18" i="23" s="1"/>
  <c r="J14" i="23"/>
  <c r="K14" i="23" s="1"/>
  <c r="J200" i="20"/>
  <c r="K200" i="20" s="1"/>
  <c r="J188" i="20"/>
  <c r="K188" i="20" s="1"/>
  <c r="J184" i="20"/>
  <c r="K184" i="20" s="1"/>
  <c r="J179" i="20"/>
  <c r="K179" i="20" s="1"/>
  <c r="J168" i="20"/>
  <c r="K168" i="20" s="1"/>
  <c r="J160" i="20"/>
  <c r="K160" i="20" s="1"/>
  <c r="J148" i="20"/>
  <c r="J124" i="20"/>
  <c r="K124" i="20" s="1"/>
  <c r="J123" i="20"/>
  <c r="K123" i="20" s="1"/>
  <c r="J99" i="20"/>
  <c r="J95" i="20"/>
  <c r="J92" i="20"/>
  <c r="K92" i="20" s="1"/>
  <c r="J76" i="20"/>
  <c r="K76" i="20" s="1"/>
  <c r="J72" i="20"/>
  <c r="K72" i="20" s="1"/>
  <c r="J57" i="20"/>
  <c r="K57" i="20" s="1"/>
  <c r="J54" i="20"/>
  <c r="K54" i="20" s="1"/>
  <c r="J36" i="20"/>
  <c r="K36" i="20" s="1"/>
  <c r="J33" i="20"/>
  <c r="K33" i="20" s="1"/>
  <c r="J15" i="20"/>
  <c r="K15" i="20" s="1"/>
  <c r="I27" i="20"/>
  <c r="H27" i="20"/>
  <c r="J166" i="19"/>
  <c r="K166" i="19" s="1"/>
  <c r="J164" i="19"/>
  <c r="K164" i="19" s="1"/>
  <c r="J151" i="19"/>
  <c r="J144" i="19"/>
  <c r="J140" i="19"/>
  <c r="K140" i="19" s="1"/>
  <c r="J122" i="19"/>
  <c r="K122" i="19" s="1"/>
  <c r="J117" i="19"/>
  <c r="K117" i="19" s="1"/>
  <c r="J105" i="19"/>
  <c r="J102" i="19"/>
  <c r="J97" i="19"/>
  <c r="J90" i="19"/>
  <c r="K90" i="19" s="1"/>
  <c r="J87" i="19"/>
  <c r="K87" i="19" s="1"/>
  <c r="J78" i="19"/>
  <c r="K78" i="19" s="1"/>
  <c r="J70" i="19"/>
  <c r="K70" i="19" s="1"/>
  <c r="J68" i="19"/>
  <c r="K68" i="19" s="1"/>
  <c r="J49" i="19"/>
  <c r="K49" i="19" s="1"/>
  <c r="J31" i="19"/>
  <c r="K31" i="19" s="1"/>
  <c r="J29" i="19"/>
  <c r="K29" i="19" s="1"/>
  <c r="J16" i="19"/>
  <c r="K16" i="19" s="1"/>
  <c r="J169" i="14"/>
  <c r="K169" i="14" s="1"/>
  <c r="J167" i="14"/>
  <c r="K167" i="14" s="1"/>
  <c r="J104" i="14"/>
  <c r="J23" i="14"/>
  <c r="K23" i="14" s="1"/>
  <c r="J19" i="14"/>
  <c r="K19" i="14" s="1"/>
  <c r="J188" i="1"/>
  <c r="K188" i="1" s="1"/>
  <c r="J182" i="1"/>
  <c r="K182" i="1" s="1"/>
  <c r="J170" i="1"/>
  <c r="K170" i="1" s="1"/>
  <c r="J168" i="1"/>
  <c r="K168" i="1" s="1"/>
  <c r="J148" i="1"/>
  <c r="J124" i="1"/>
  <c r="K124" i="1" s="1"/>
  <c r="J115" i="1"/>
  <c r="K115" i="1" s="1"/>
  <c r="J104" i="1"/>
  <c r="J92" i="1"/>
  <c r="K92" i="1" s="1"/>
  <c r="J72" i="1"/>
  <c r="K72" i="1" s="1"/>
  <c r="J67" i="1"/>
  <c r="K67" i="1" s="1"/>
  <c r="J63" i="1"/>
  <c r="K63" i="1" s="1"/>
  <c r="J54" i="1"/>
  <c r="K54" i="1" s="1"/>
  <c r="J48" i="1"/>
  <c r="K48" i="1" s="1"/>
  <c r="J33" i="1"/>
  <c r="K33" i="1" s="1"/>
  <c r="J25" i="1"/>
  <c r="K25" i="1" s="1"/>
  <c r="J15" i="1"/>
  <c r="K15" i="1" s="1"/>
  <c r="J13" i="1"/>
  <c r="K13" i="1" s="1"/>
  <c r="J185" i="9"/>
  <c r="K185" i="9" s="1"/>
  <c r="J183" i="9"/>
  <c r="K183" i="9" s="1"/>
  <c r="J177" i="9"/>
  <c r="K177" i="9" s="1"/>
  <c r="J166" i="9"/>
  <c r="K166" i="9" s="1"/>
  <c r="J164" i="9"/>
  <c r="K164" i="9" s="1"/>
  <c r="J156" i="9"/>
  <c r="K156" i="9" s="1"/>
  <c r="J144" i="9"/>
  <c r="J140" i="9"/>
  <c r="K140" i="9" s="1"/>
  <c r="J133" i="9"/>
  <c r="K133" i="9" s="1"/>
  <c r="J128" i="9"/>
  <c r="K128" i="9" s="1"/>
  <c r="J122" i="9"/>
  <c r="K122" i="9" s="1"/>
  <c r="J117" i="9"/>
  <c r="K117" i="9" s="1"/>
  <c r="J111" i="9"/>
  <c r="K111" i="9" s="1"/>
  <c r="J105" i="9"/>
  <c r="J97" i="9"/>
  <c r="J87" i="9"/>
  <c r="K87" i="9" s="1"/>
  <c r="J52" i="9"/>
  <c r="K52" i="9" s="1"/>
  <c r="J201" i="17"/>
  <c r="K201" i="17" s="1"/>
  <c r="J186" i="17"/>
  <c r="K186" i="17" s="1"/>
  <c r="J180" i="17"/>
  <c r="K180" i="17" s="1"/>
  <c r="J162" i="17"/>
  <c r="K162" i="17" s="1"/>
  <c r="J138" i="17"/>
  <c r="K138" i="17" s="1"/>
  <c r="J123" i="17"/>
  <c r="K123" i="17" s="1"/>
  <c r="J114" i="17"/>
  <c r="K114" i="17" s="1"/>
  <c r="J189" i="23"/>
  <c r="K189" i="23" s="1"/>
  <c r="J188" i="23"/>
  <c r="K188" i="23" s="1"/>
  <c r="J184" i="23"/>
  <c r="K184" i="23" s="1"/>
  <c r="J170" i="23"/>
  <c r="K170" i="23" s="1"/>
  <c r="J169" i="23"/>
  <c r="K169" i="23" s="1"/>
  <c r="J168" i="23"/>
  <c r="K168" i="23" s="1"/>
  <c r="J165" i="23"/>
  <c r="K165" i="23" s="1"/>
  <c r="J163" i="23"/>
  <c r="K163" i="23" s="1"/>
  <c r="J138" i="23"/>
  <c r="K138" i="23" s="1"/>
  <c r="J115" i="23"/>
  <c r="K115" i="23" s="1"/>
  <c r="J114" i="23"/>
  <c r="K114" i="23" s="1"/>
  <c r="J107" i="23"/>
  <c r="J106" i="23"/>
  <c r="J104" i="23"/>
  <c r="J99" i="23"/>
  <c r="J98" i="23"/>
  <c r="J93" i="23"/>
  <c r="K93" i="23" s="1"/>
  <c r="J92" i="23"/>
  <c r="K92" i="23" s="1"/>
  <c r="J90" i="23"/>
  <c r="K90" i="23" s="1"/>
  <c r="J41" i="23"/>
  <c r="K41" i="23" s="1"/>
  <c r="J40" i="23"/>
  <c r="K40" i="23" s="1"/>
  <c r="J36" i="23"/>
  <c r="K36" i="23" s="1"/>
  <c r="J20" i="23"/>
  <c r="K20" i="23" s="1"/>
  <c r="J17" i="23"/>
  <c r="K17" i="23" s="1"/>
  <c r="J16" i="23"/>
  <c r="K16" i="23" s="1"/>
  <c r="J201" i="20"/>
  <c r="K201" i="20" s="1"/>
  <c r="J194" i="20"/>
  <c r="J193" i="20"/>
  <c r="J192" i="20"/>
  <c r="J191" i="20"/>
  <c r="J186" i="20"/>
  <c r="K186" i="20" s="1"/>
  <c r="J175" i="20"/>
  <c r="K175" i="20" s="1"/>
  <c r="J167" i="20"/>
  <c r="K167" i="20" s="1"/>
  <c r="J165" i="20"/>
  <c r="K165" i="20" s="1"/>
  <c r="J159" i="20"/>
  <c r="K159" i="20" s="1"/>
  <c r="J153" i="20"/>
  <c r="J152" i="20"/>
  <c r="J146" i="20"/>
  <c r="K146" i="20" s="1"/>
  <c r="J142" i="20"/>
  <c r="K142" i="20" s="1"/>
  <c r="J140" i="20"/>
  <c r="K140" i="20" s="1"/>
  <c r="J138" i="20"/>
  <c r="K138" i="20" s="1"/>
  <c r="J137" i="20"/>
  <c r="K137" i="20" s="1"/>
  <c r="J135" i="20"/>
  <c r="K135" i="20" s="1"/>
  <c r="J130" i="20"/>
  <c r="K130" i="20" s="1"/>
  <c r="J129" i="20"/>
  <c r="K129" i="20" s="1"/>
  <c r="J119" i="20"/>
  <c r="K119" i="20" s="1"/>
  <c r="J114" i="20"/>
  <c r="K114" i="20" s="1"/>
  <c r="J113" i="20"/>
  <c r="K113" i="20" s="1"/>
  <c r="J109" i="20"/>
  <c r="K109" i="20" s="1"/>
  <c r="J103" i="20"/>
  <c r="J102" i="20"/>
  <c r="J101" i="20"/>
  <c r="J98" i="20"/>
  <c r="J91" i="20"/>
  <c r="K91" i="20" s="1"/>
  <c r="J90" i="20"/>
  <c r="K90" i="20" s="1"/>
  <c r="J88" i="20"/>
  <c r="K88" i="20" s="1"/>
  <c r="J87" i="20"/>
  <c r="K87" i="20" s="1"/>
  <c r="J85" i="20"/>
  <c r="K85" i="20" s="1"/>
  <c r="J80" i="20"/>
  <c r="K80" i="20" s="1"/>
  <c r="J79" i="20"/>
  <c r="K79" i="20" s="1"/>
  <c r="J68" i="20"/>
  <c r="K68" i="20" s="1"/>
  <c r="J66" i="20"/>
  <c r="K66" i="20" s="1"/>
  <c r="J64" i="20"/>
  <c r="K64" i="20" s="1"/>
  <c r="J61" i="20"/>
  <c r="K61" i="20" s="1"/>
  <c r="J59" i="20"/>
  <c r="K59" i="20" s="1"/>
  <c r="J53" i="20"/>
  <c r="K53" i="20" s="1"/>
  <c r="J47" i="20"/>
  <c r="K47" i="20" s="1"/>
  <c r="J43" i="20"/>
  <c r="K43" i="20" s="1"/>
  <c r="J39" i="20"/>
  <c r="K39" i="20" s="1"/>
  <c r="J38" i="20"/>
  <c r="K38" i="20" s="1"/>
  <c r="J37" i="20"/>
  <c r="K37" i="20" s="1"/>
  <c r="J18" i="20"/>
  <c r="K18" i="20" s="1"/>
  <c r="J17" i="20"/>
  <c r="K17" i="20" s="1"/>
  <c r="E27" i="20"/>
  <c r="D27" i="20"/>
  <c r="J201" i="19"/>
  <c r="K201" i="19" s="1"/>
  <c r="J200" i="19"/>
  <c r="K200" i="19" s="1"/>
  <c r="J195" i="19"/>
  <c r="J189" i="19"/>
  <c r="K189" i="19" s="1"/>
  <c r="J188" i="19"/>
  <c r="K188" i="19" s="1"/>
  <c r="J186" i="19"/>
  <c r="K186" i="19" s="1"/>
  <c r="J185" i="19"/>
  <c r="K185" i="19" s="1"/>
  <c r="J183" i="19"/>
  <c r="K183" i="19" s="1"/>
  <c r="J176" i="19"/>
  <c r="K176" i="19" s="1"/>
  <c r="J169" i="19"/>
  <c r="K169" i="19" s="1"/>
  <c r="J168" i="19"/>
  <c r="K168" i="19" s="1"/>
  <c r="J163" i="19"/>
  <c r="K163" i="19" s="1"/>
  <c r="J162" i="19"/>
  <c r="K162" i="19" s="1"/>
  <c r="J153" i="19"/>
  <c r="J152" i="19"/>
  <c r="J149" i="19"/>
  <c r="J139" i="19"/>
  <c r="K139" i="19" s="1"/>
  <c r="J138" i="19"/>
  <c r="K138" i="19" s="1"/>
  <c r="J137" i="19"/>
  <c r="K137" i="19" s="1"/>
  <c r="J135" i="19"/>
  <c r="K135" i="19" s="1"/>
  <c r="J131" i="19"/>
  <c r="K131" i="19" s="1"/>
  <c r="J130" i="19"/>
  <c r="K130" i="19" s="1"/>
  <c r="J125" i="19"/>
  <c r="K125" i="19" s="1"/>
  <c r="J119" i="19"/>
  <c r="K119" i="19" s="1"/>
  <c r="J112" i="19"/>
  <c r="K112" i="19" s="1"/>
  <c r="J110" i="19"/>
  <c r="K110" i="19" s="1"/>
  <c r="J107" i="19"/>
  <c r="J100" i="19"/>
  <c r="J99" i="19"/>
  <c r="J93" i="19"/>
  <c r="K93" i="19" s="1"/>
  <c r="J92" i="19"/>
  <c r="K92" i="19" s="1"/>
  <c r="J86" i="19"/>
  <c r="K86" i="19" s="1"/>
  <c r="J85" i="19"/>
  <c r="K85" i="19" s="1"/>
  <c r="J84" i="19"/>
  <c r="K84" i="19" s="1"/>
  <c r="J75" i="19"/>
  <c r="K75" i="19" s="1"/>
  <c r="J66" i="19"/>
  <c r="K66" i="19" s="1"/>
  <c r="J64" i="19"/>
  <c r="K64" i="19" s="1"/>
  <c r="J62" i="19"/>
  <c r="K62" i="19" s="1"/>
  <c r="J56" i="19"/>
  <c r="K56" i="19" s="1"/>
  <c r="J54" i="19"/>
  <c r="K54" i="19" s="1"/>
  <c r="J53" i="19"/>
  <c r="K53" i="19" s="1"/>
  <c r="J52" i="19"/>
  <c r="K52" i="19" s="1"/>
  <c r="J48" i="19"/>
  <c r="K48" i="19" s="1"/>
  <c r="J43" i="19"/>
  <c r="K43" i="19" s="1"/>
  <c r="J40" i="19"/>
  <c r="K40" i="19" s="1"/>
  <c r="J39" i="19"/>
  <c r="K39" i="19" s="1"/>
  <c r="J38" i="19"/>
  <c r="K38" i="19" s="1"/>
  <c r="J37" i="19"/>
  <c r="K37" i="19" s="1"/>
  <c r="J35" i="19"/>
  <c r="K35" i="19" s="1"/>
  <c r="J25" i="19"/>
  <c r="K25" i="19" s="1"/>
  <c r="J22" i="19"/>
  <c r="K22" i="19" s="1"/>
  <c r="J14" i="19"/>
  <c r="K14" i="19" s="1"/>
  <c r="I27" i="19"/>
  <c r="H27" i="19"/>
  <c r="J188" i="14"/>
  <c r="K188" i="14" s="1"/>
  <c r="J186" i="14"/>
  <c r="K186" i="14" s="1"/>
  <c r="J183" i="14"/>
  <c r="K183" i="14" s="1"/>
  <c r="J170" i="14"/>
  <c r="K170" i="14" s="1"/>
  <c r="J159" i="14"/>
  <c r="K159" i="14" s="1"/>
  <c r="J156" i="14"/>
  <c r="K156" i="14" s="1"/>
  <c r="J115" i="14"/>
  <c r="K115" i="14" s="1"/>
  <c r="J114" i="14"/>
  <c r="K114" i="14" s="1"/>
  <c r="J110" i="14"/>
  <c r="K110" i="14" s="1"/>
  <c r="J99" i="14"/>
  <c r="J36" i="14"/>
  <c r="K36" i="14" s="1"/>
  <c r="J18" i="14"/>
  <c r="K18" i="14" s="1"/>
  <c r="J185" i="1"/>
  <c r="K185" i="1" s="1"/>
  <c r="J179" i="1"/>
  <c r="K179" i="1" s="1"/>
  <c r="J174" i="1"/>
  <c r="K174" i="1" s="1"/>
  <c r="J172" i="1"/>
  <c r="J160" i="1"/>
  <c r="K160" i="1" s="1"/>
  <c r="J159" i="1"/>
  <c r="K159" i="1" s="1"/>
  <c r="J152" i="1"/>
  <c r="J144" i="1"/>
  <c r="J137" i="1"/>
  <c r="K137" i="1" s="1"/>
  <c r="J119" i="1"/>
  <c r="K119" i="1" s="1"/>
  <c r="J98" i="1"/>
  <c r="J70" i="1"/>
  <c r="K70" i="1" s="1"/>
  <c r="J69" i="1"/>
  <c r="K69" i="1" s="1"/>
  <c r="J65" i="1"/>
  <c r="K65" i="1" s="1"/>
  <c r="J31" i="1"/>
  <c r="K31" i="1" s="1"/>
  <c r="J23" i="1"/>
  <c r="K23" i="1" s="1"/>
  <c r="J22" i="1"/>
  <c r="K22" i="1" s="1"/>
  <c r="J17" i="1"/>
  <c r="K17" i="1" s="1"/>
  <c r="J16" i="1"/>
  <c r="K16" i="1" s="1"/>
  <c r="J188" i="9"/>
  <c r="K188" i="9" s="1"/>
  <c r="J184" i="9"/>
  <c r="K184" i="9" s="1"/>
  <c r="J178" i="9"/>
  <c r="K178" i="9" s="1"/>
  <c r="J175" i="9"/>
  <c r="K175" i="9" s="1"/>
  <c r="J174" i="9"/>
  <c r="K174" i="9" s="1"/>
  <c r="J165" i="9"/>
  <c r="K165" i="9" s="1"/>
  <c r="J162" i="9"/>
  <c r="K162" i="9" s="1"/>
  <c r="J160" i="9"/>
  <c r="K160" i="9" s="1"/>
  <c r="J159" i="9"/>
  <c r="K159" i="9" s="1"/>
  <c r="J119" i="9"/>
  <c r="K119" i="9" s="1"/>
  <c r="J114" i="9"/>
  <c r="K114" i="9" s="1"/>
  <c r="J112" i="9"/>
  <c r="K112" i="9" s="1"/>
  <c r="J107" i="9"/>
  <c r="J98" i="9"/>
  <c r="J95" i="9"/>
  <c r="J91" i="9"/>
  <c r="K91" i="9" s="1"/>
  <c r="J43" i="9"/>
  <c r="K43" i="9" s="1"/>
  <c r="J119" i="17"/>
  <c r="K119" i="17" s="1"/>
  <c r="J182" i="19" l="1"/>
  <c r="K182" i="19" s="1"/>
  <c r="J127" i="20"/>
  <c r="K127" i="20" s="1"/>
  <c r="J150" i="20"/>
  <c r="J170" i="20"/>
  <c r="K170" i="20" s="1"/>
  <c r="J172" i="19"/>
  <c r="J192" i="19"/>
  <c r="J20" i="20"/>
  <c r="K20" i="20" s="1"/>
  <c r="J41" i="20"/>
  <c r="K41" i="20" s="1"/>
  <c r="J185" i="20"/>
  <c r="K185" i="20" s="1"/>
  <c r="J138" i="14"/>
  <c r="K138" i="14" s="1"/>
  <c r="J164" i="14"/>
  <c r="K164" i="14" s="1"/>
  <c r="J23" i="19"/>
  <c r="K23" i="19" s="1"/>
  <c r="F27" i="1"/>
  <c r="J99" i="17"/>
  <c r="J155" i="19"/>
  <c r="K155" i="19" s="1"/>
  <c r="J24" i="20"/>
  <c r="K24" i="20" s="1"/>
  <c r="J153" i="17"/>
  <c r="J183" i="17"/>
  <c r="K183" i="17" s="1"/>
  <c r="J152" i="17"/>
  <c r="J111" i="20"/>
  <c r="K111" i="20" s="1"/>
  <c r="J110" i="17"/>
  <c r="K110" i="17" s="1"/>
  <c r="J131" i="17"/>
  <c r="K131" i="17" s="1"/>
  <c r="J155" i="17"/>
  <c r="K155" i="17" s="1"/>
  <c r="J195" i="17"/>
  <c r="J66" i="9"/>
  <c r="K66" i="9" s="1"/>
  <c r="J200" i="1"/>
  <c r="K200" i="1" s="1"/>
  <c r="J40" i="14"/>
  <c r="K40" i="14" s="1"/>
  <c r="J165" i="14"/>
  <c r="K165" i="14" s="1"/>
  <c r="J18" i="19"/>
  <c r="K18" i="19" s="1"/>
  <c r="J61" i="19"/>
  <c r="K61" i="19" s="1"/>
  <c r="J80" i="19"/>
  <c r="K80" i="19" s="1"/>
  <c r="J109" i="19"/>
  <c r="K109" i="19" s="1"/>
  <c r="J114" i="19"/>
  <c r="K114" i="19" s="1"/>
  <c r="J175" i="19"/>
  <c r="K175" i="19" s="1"/>
  <c r="J194" i="19"/>
  <c r="J23" i="20"/>
  <c r="K23" i="20" s="1"/>
  <c r="J45" i="20"/>
  <c r="K45" i="20" s="1"/>
  <c r="J65" i="20"/>
  <c r="K65" i="20" s="1"/>
  <c r="J84" i="20"/>
  <c r="K84" i="20" s="1"/>
  <c r="K97" i="14"/>
  <c r="J177" i="20"/>
  <c r="K177" i="20" s="1"/>
  <c r="J104" i="17"/>
  <c r="J115" i="17"/>
  <c r="K115" i="17" s="1"/>
  <c r="J139" i="17"/>
  <c r="K139" i="17" s="1"/>
  <c r="J163" i="17"/>
  <c r="K163" i="17" s="1"/>
  <c r="J168" i="17"/>
  <c r="K168" i="17" s="1"/>
  <c r="J182" i="17"/>
  <c r="K182" i="17" s="1"/>
  <c r="J188" i="17"/>
  <c r="K188" i="17" s="1"/>
  <c r="J60" i="9"/>
  <c r="K60" i="9" s="1"/>
  <c r="J71" i="9"/>
  <c r="K71" i="9" s="1"/>
  <c r="J79" i="9"/>
  <c r="K79" i="9" s="1"/>
  <c r="J123" i="9"/>
  <c r="K123" i="9" s="1"/>
  <c r="J129" i="9"/>
  <c r="K129" i="9" s="1"/>
  <c r="J146" i="9"/>
  <c r="K146" i="9" s="1"/>
  <c r="J167" i="9"/>
  <c r="K167" i="9" s="1"/>
  <c r="J186" i="9"/>
  <c r="K186" i="9" s="1"/>
  <c r="J59" i="1"/>
  <c r="K59" i="1" s="1"/>
  <c r="J64" i="1"/>
  <c r="K64" i="1" s="1"/>
  <c r="J106" i="1"/>
  <c r="J112" i="1"/>
  <c r="K112" i="1" s="1"/>
  <c r="J128" i="1"/>
  <c r="K128" i="1" s="1"/>
  <c r="J24" i="14"/>
  <c r="K24" i="14" s="1"/>
  <c r="J93" i="14"/>
  <c r="K93" i="14" s="1"/>
  <c r="J17" i="19"/>
  <c r="K17" i="19" s="1"/>
  <c r="J32" i="19"/>
  <c r="K32" i="19" s="1"/>
  <c r="J71" i="19"/>
  <c r="K71" i="19" s="1"/>
  <c r="J79" i="19"/>
  <c r="K79" i="19" s="1"/>
  <c r="J91" i="19"/>
  <c r="K91" i="19" s="1"/>
  <c r="J98" i="19"/>
  <c r="J123" i="19"/>
  <c r="K123" i="19" s="1"/>
  <c r="J146" i="19"/>
  <c r="K146" i="19" s="1"/>
  <c r="J167" i="19"/>
  <c r="K167" i="19" s="1"/>
  <c r="J16" i="20"/>
  <c r="K16" i="20" s="1"/>
  <c r="J78" i="20"/>
  <c r="K78" i="20" s="1"/>
  <c r="J41" i="14"/>
  <c r="K41" i="14" s="1"/>
  <c r="J189" i="14"/>
  <c r="K189" i="14" s="1"/>
  <c r="J19" i="19"/>
  <c r="K19" i="19" s="1"/>
  <c r="J162" i="20"/>
  <c r="K162" i="20" s="1"/>
  <c r="J121" i="1"/>
  <c r="K121" i="1" s="1"/>
  <c r="J165" i="1"/>
  <c r="K165" i="1" s="1"/>
  <c r="J45" i="19"/>
  <c r="K45" i="19" s="1"/>
  <c r="J179" i="19"/>
  <c r="K179" i="19" s="1"/>
  <c r="J103" i="9"/>
  <c r="J103" i="19"/>
  <c r="J97" i="20"/>
  <c r="J174" i="20"/>
  <c r="K174" i="20" s="1"/>
  <c r="J104" i="19"/>
  <c r="J115" i="19"/>
  <c r="K115" i="19" s="1"/>
  <c r="J127" i="9"/>
  <c r="K127" i="9" s="1"/>
  <c r="J150" i="9"/>
  <c r="J170" i="9"/>
  <c r="K170" i="9" s="1"/>
  <c r="J191" i="9"/>
  <c r="J83" i="19"/>
  <c r="K83" i="19" s="1"/>
  <c r="J106" i="19"/>
  <c r="J159" i="19"/>
  <c r="K159" i="19" s="1"/>
  <c r="J178" i="19"/>
  <c r="K178" i="19" s="1"/>
  <c r="J199" i="19"/>
  <c r="K199" i="19" s="1"/>
  <c r="J49" i="20"/>
  <c r="K49" i="20" s="1"/>
  <c r="J164" i="20"/>
  <c r="K164" i="20" s="1"/>
  <c r="J183" i="20"/>
  <c r="K183" i="20" s="1"/>
  <c r="J105" i="20"/>
  <c r="J109" i="17"/>
  <c r="K109" i="17" s="1"/>
  <c r="J130" i="17"/>
  <c r="K130" i="17" s="1"/>
  <c r="J175" i="17"/>
  <c r="K175" i="17" s="1"/>
  <c r="J194" i="17"/>
  <c r="J65" i="9"/>
  <c r="K65" i="9" s="1"/>
  <c r="J137" i="9"/>
  <c r="K137" i="9" s="1"/>
  <c r="J179" i="9"/>
  <c r="K179" i="9" s="1"/>
  <c r="J200" i="9"/>
  <c r="K200" i="9" s="1"/>
  <c r="J65" i="19"/>
  <c r="K65" i="19" s="1"/>
  <c r="J113" i="19"/>
  <c r="K113" i="19" s="1"/>
  <c r="J160" i="19"/>
  <c r="K160" i="19" s="1"/>
  <c r="J30" i="20"/>
  <c r="K30" i="20" s="1"/>
  <c r="J51" i="20"/>
  <c r="K51" i="20" s="1"/>
  <c r="J69" i="20"/>
  <c r="K69" i="20" s="1"/>
  <c r="J121" i="20"/>
  <c r="K121" i="20" s="1"/>
  <c r="J106" i="14"/>
  <c r="J174" i="19"/>
  <c r="K174" i="19" s="1"/>
  <c r="J193" i="19"/>
  <c r="J106" i="20"/>
  <c r="J128" i="20"/>
  <c r="K128" i="20" s="1"/>
  <c r="J151" i="20"/>
  <c r="J172" i="20"/>
  <c r="K172" i="20" s="1"/>
  <c r="J194" i="9"/>
  <c r="J201" i="9"/>
  <c r="K201" i="9" s="1"/>
  <c r="J52" i="1"/>
  <c r="K52" i="1" s="1"/>
  <c r="J84" i="1"/>
  <c r="K84" i="1" s="1"/>
  <c r="J102" i="1"/>
  <c r="J113" i="1"/>
  <c r="K113" i="1" s="1"/>
  <c r="J52" i="20"/>
  <c r="K52" i="20" s="1"/>
  <c r="J70" i="20"/>
  <c r="K70" i="20" s="1"/>
  <c r="J122" i="20"/>
  <c r="K122" i="20" s="1"/>
  <c r="J144" i="20"/>
  <c r="J79" i="1"/>
  <c r="K79" i="1" s="1"/>
  <c r="J107" i="1"/>
  <c r="J193" i="1"/>
  <c r="F27" i="20"/>
  <c r="J32" i="20"/>
  <c r="K32" i="20" s="1"/>
  <c r="J101" i="9"/>
  <c r="J64" i="9"/>
  <c r="K64" i="9" s="1"/>
  <c r="J156" i="20"/>
  <c r="K156" i="20" s="1"/>
  <c r="J112" i="20"/>
  <c r="K112" i="20" s="1"/>
  <c r="J98" i="14"/>
  <c r="J25" i="14"/>
  <c r="K25" i="14" s="1"/>
  <c r="J103" i="14"/>
  <c r="J67" i="19"/>
  <c r="K67" i="19" s="1"/>
  <c r="J148" i="19"/>
  <c r="J60" i="20"/>
  <c r="K60" i="20" s="1"/>
  <c r="J71" i="20"/>
  <c r="K71" i="20" s="1"/>
  <c r="J110" i="1"/>
  <c r="K110" i="1" s="1"/>
  <c r="J88" i="9"/>
  <c r="K88" i="9" s="1"/>
  <c r="J121" i="9"/>
  <c r="K121" i="9" s="1"/>
  <c r="J142" i="9"/>
  <c r="K142" i="9" s="1"/>
  <c r="J168" i="14"/>
  <c r="K168" i="14" s="1"/>
  <c r="J174" i="17"/>
  <c r="K174" i="17" s="1"/>
  <c r="J193" i="17"/>
  <c r="J83" i="9"/>
  <c r="K83" i="9" s="1"/>
  <c r="J106" i="9"/>
  <c r="J199" i="9"/>
  <c r="K199" i="9" s="1"/>
  <c r="J146" i="17"/>
  <c r="K146" i="17" s="1"/>
  <c r="J167" i="17"/>
  <c r="K167" i="17" s="1"/>
  <c r="J78" i="9"/>
  <c r="K78" i="9" s="1"/>
  <c r="J135" i="9"/>
  <c r="K135" i="9" s="1"/>
  <c r="J151" i="9"/>
  <c r="J172" i="9"/>
  <c r="J192" i="9"/>
  <c r="J111" i="1"/>
  <c r="K111" i="1" s="1"/>
  <c r="J164" i="1"/>
  <c r="K164" i="1" s="1"/>
  <c r="J59" i="19"/>
  <c r="K59" i="19" s="1"/>
  <c r="J128" i="19"/>
  <c r="K128" i="19" s="1"/>
  <c r="J29" i="20"/>
  <c r="K29" i="20" s="1"/>
  <c r="J63" i="20"/>
  <c r="K63" i="20" s="1"/>
  <c r="J82" i="20"/>
  <c r="K82" i="20" s="1"/>
  <c r="J117" i="20"/>
  <c r="K117" i="20" s="1"/>
  <c r="J133" i="20"/>
  <c r="K133" i="20" s="1"/>
  <c r="J15" i="23"/>
  <c r="K15" i="23" s="1"/>
  <c r="J92" i="17"/>
  <c r="K92" i="17" s="1"/>
  <c r="J124" i="17"/>
  <c r="K124" i="17" s="1"/>
  <c r="J148" i="17"/>
  <c r="J152" i="9"/>
  <c r="J193" i="9"/>
  <c r="J39" i="14"/>
  <c r="K39" i="14" s="1"/>
  <c r="J60" i="19"/>
  <c r="K60" i="19" s="1"/>
  <c r="J129" i="19"/>
  <c r="K129" i="19" s="1"/>
  <c r="J22" i="20"/>
  <c r="K22" i="20" s="1"/>
  <c r="J83" i="20"/>
  <c r="K83" i="20" s="1"/>
  <c r="J178" i="20"/>
  <c r="K178" i="20" s="1"/>
  <c r="J199" i="20"/>
  <c r="K199" i="20" s="1"/>
  <c r="J176" i="17"/>
  <c r="K176" i="17" s="1"/>
  <c r="J85" i="9"/>
  <c r="K85" i="9" s="1"/>
  <c r="J138" i="9"/>
  <c r="K138" i="9" s="1"/>
  <c r="J180" i="9"/>
  <c r="K180" i="9" s="1"/>
  <c r="J90" i="1"/>
  <c r="K90" i="1" s="1"/>
  <c r="J122" i="1"/>
  <c r="K122" i="1" s="1"/>
  <c r="J166" i="1"/>
  <c r="K166" i="1" s="1"/>
  <c r="J17" i="14"/>
  <c r="K17" i="14" s="1"/>
  <c r="J24" i="19"/>
  <c r="K24" i="19" s="1"/>
  <c r="J47" i="19"/>
  <c r="K47" i="19" s="1"/>
  <c r="J180" i="19"/>
  <c r="K180" i="19" s="1"/>
  <c r="J31" i="20"/>
  <c r="K31" i="20" s="1"/>
  <c r="J166" i="20"/>
  <c r="K166" i="20" s="1"/>
  <c r="J107" i="20"/>
  <c r="J168" i="9"/>
  <c r="K168" i="9" s="1"/>
  <c r="J60" i="1"/>
  <c r="K60" i="1" s="1"/>
  <c r="J129" i="1"/>
  <c r="K129" i="1" s="1"/>
  <c r="J13" i="19"/>
  <c r="K13" i="19" s="1"/>
  <c r="J33" i="19"/>
  <c r="K33" i="19" s="1"/>
  <c r="J72" i="19"/>
  <c r="K72" i="19" s="1"/>
  <c r="J124" i="19"/>
  <c r="K124" i="19" s="1"/>
  <c r="J25" i="23"/>
  <c r="K25" i="23" s="1"/>
  <c r="H27" i="1"/>
  <c r="J81" i="19"/>
  <c r="K81" i="19" s="1"/>
  <c r="J180" i="20"/>
  <c r="K180" i="20" s="1"/>
  <c r="J199" i="1"/>
  <c r="K199" i="1" s="1"/>
  <c r="J39" i="23"/>
  <c r="K39" i="23" s="1"/>
  <c r="F27" i="19"/>
  <c r="J13" i="20"/>
  <c r="K13" i="20" s="1"/>
  <c r="J78" i="1"/>
  <c r="K78" i="1" s="1"/>
  <c r="J151" i="1"/>
  <c r="J24" i="9"/>
  <c r="K24" i="9" s="1"/>
  <c r="J125" i="14"/>
  <c r="K125" i="14" s="1"/>
  <c r="J111" i="14"/>
  <c r="K111" i="14" s="1"/>
  <c r="J92" i="14"/>
  <c r="K92" i="14" s="1"/>
  <c r="J105" i="14"/>
  <c r="J14" i="14"/>
  <c r="K14" i="14" s="1"/>
  <c r="J184" i="14"/>
  <c r="K184" i="14" s="1"/>
  <c r="J20" i="14"/>
  <c r="K20" i="14" s="1"/>
  <c r="J15" i="14"/>
  <c r="K15" i="14" s="1"/>
  <c r="J163" i="14"/>
  <c r="K163" i="14" s="1"/>
  <c r="J101" i="14"/>
  <c r="J91" i="14"/>
  <c r="K91" i="14" s="1"/>
  <c r="J100" i="14"/>
  <c r="J38" i="14"/>
  <c r="K38" i="14" s="1"/>
  <c r="J112" i="14"/>
  <c r="K112" i="14" s="1"/>
  <c r="J201" i="14"/>
  <c r="K201" i="14" s="1"/>
  <c r="J86" i="1"/>
  <c r="K86" i="1" s="1"/>
  <c r="J29" i="1"/>
  <c r="K29" i="1" s="1"/>
  <c r="J49" i="1"/>
  <c r="K49" i="1" s="1"/>
  <c r="J68" i="1"/>
  <c r="K68" i="1" s="1"/>
  <c r="J87" i="1"/>
  <c r="K87" i="1" s="1"/>
  <c r="J192" i="1"/>
  <c r="J139" i="1"/>
  <c r="K139" i="1" s="1"/>
  <c r="J163" i="1"/>
  <c r="K163" i="1" s="1"/>
  <c r="J14" i="1"/>
  <c r="K14" i="1" s="1"/>
  <c r="J19" i="1"/>
  <c r="K19" i="1" s="1"/>
  <c r="J35" i="1"/>
  <c r="K35" i="1" s="1"/>
  <c r="J56" i="1"/>
  <c r="K56" i="1" s="1"/>
  <c r="J75" i="1"/>
  <c r="K75" i="1" s="1"/>
  <c r="J93" i="1"/>
  <c r="K93" i="1" s="1"/>
  <c r="J100" i="1"/>
  <c r="J36" i="1"/>
  <c r="K36" i="1" s="1"/>
  <c r="J57" i="1"/>
  <c r="K57" i="1" s="1"/>
  <c r="J76" i="1"/>
  <c r="K76" i="1" s="1"/>
  <c r="J95" i="1"/>
  <c r="J127" i="1"/>
  <c r="K127" i="1" s="1"/>
  <c r="J150" i="1"/>
  <c r="J178" i="1"/>
  <c r="K178" i="1" s="1"/>
  <c r="J125" i="1"/>
  <c r="K125" i="1" s="1"/>
  <c r="J149" i="1"/>
  <c r="J169" i="1"/>
  <c r="K169" i="1" s="1"/>
  <c r="J176" i="1"/>
  <c r="K176" i="1" s="1"/>
  <c r="J117" i="1"/>
  <c r="K117" i="1" s="1"/>
  <c r="J97" i="1"/>
  <c r="J195" i="1"/>
  <c r="J140" i="1"/>
  <c r="K140" i="1" s="1"/>
  <c r="J183" i="1"/>
  <c r="K183" i="1" s="1"/>
  <c r="J191" i="1"/>
  <c r="K172" i="1" s="1"/>
  <c r="J83" i="1"/>
  <c r="K83" i="1" s="1"/>
  <c r="J135" i="1"/>
  <c r="K135" i="1" s="1"/>
  <c r="J40" i="1"/>
  <c r="K40" i="1" s="1"/>
  <c r="J62" i="1"/>
  <c r="K62" i="1" s="1"/>
  <c r="J81" i="1"/>
  <c r="K81" i="1" s="1"/>
  <c r="J131" i="1"/>
  <c r="K131" i="1" s="1"/>
  <c r="J155" i="1"/>
  <c r="K155" i="1" s="1"/>
  <c r="J189" i="1"/>
  <c r="K189" i="1" s="1"/>
  <c r="J105" i="1"/>
  <c r="J20" i="1"/>
  <c r="K20" i="1" s="1"/>
  <c r="J41" i="1"/>
  <c r="K41" i="1" s="1"/>
  <c r="J82" i="1"/>
  <c r="K82" i="1" s="1"/>
  <c r="J133" i="1"/>
  <c r="K133" i="1" s="1"/>
  <c r="J156" i="1"/>
  <c r="K156" i="1" s="1"/>
  <c r="J177" i="1"/>
  <c r="K177" i="1" s="1"/>
  <c r="J101" i="1"/>
  <c r="J30" i="1"/>
  <c r="K30" i="1" s="1"/>
  <c r="J51" i="1"/>
  <c r="K51" i="1" s="1"/>
  <c r="J88" i="1"/>
  <c r="K88" i="1" s="1"/>
  <c r="J142" i="1"/>
  <c r="K142" i="1" s="1"/>
  <c r="J184" i="1"/>
  <c r="K184" i="1" s="1"/>
  <c r="J43" i="1"/>
  <c r="K43" i="1" s="1"/>
  <c r="J37" i="1"/>
  <c r="K37" i="1" s="1"/>
  <c r="J22" i="9"/>
  <c r="K22" i="9" s="1"/>
  <c r="J17" i="9"/>
  <c r="K17" i="9" s="1"/>
  <c r="J16" i="9"/>
  <c r="K16" i="9" s="1"/>
  <c r="J37" i="9"/>
  <c r="K37" i="9" s="1"/>
  <c r="H27" i="9"/>
  <c r="J59" i="9"/>
  <c r="K59" i="9" s="1"/>
  <c r="J38" i="9"/>
  <c r="K38" i="9" s="1"/>
  <c r="J53" i="9"/>
  <c r="K53" i="9" s="1"/>
  <c r="J32" i="9"/>
  <c r="K32" i="9" s="1"/>
  <c r="I27" i="9"/>
  <c r="J47" i="9"/>
  <c r="K47" i="9" s="1"/>
  <c r="J56" i="9"/>
  <c r="K56" i="9" s="1"/>
  <c r="J48" i="17"/>
  <c r="K48" i="17" s="1"/>
  <c r="J62" i="17"/>
  <c r="K62" i="17" s="1"/>
  <c r="J192" i="17"/>
  <c r="J23" i="9"/>
  <c r="K23" i="9" s="1"/>
  <c r="J31" i="9"/>
  <c r="K31" i="9" s="1"/>
  <c r="J45" i="9"/>
  <c r="K45" i="9" s="1"/>
  <c r="J70" i="9"/>
  <c r="K70" i="9" s="1"/>
  <c r="J84" i="9"/>
  <c r="K84" i="9" s="1"/>
  <c r="J90" i="9"/>
  <c r="K90" i="9" s="1"/>
  <c r="J102" i="9"/>
  <c r="J113" i="9"/>
  <c r="K113" i="9" s="1"/>
  <c r="D27" i="9"/>
  <c r="F27" i="9"/>
  <c r="D27" i="19"/>
  <c r="J67" i="17"/>
  <c r="K67" i="17" s="1"/>
  <c r="J85" i="17"/>
  <c r="K85" i="17" s="1"/>
  <c r="J20" i="19"/>
  <c r="K20" i="19" s="1"/>
  <c r="J41" i="19"/>
  <c r="K41" i="19" s="1"/>
  <c r="J63" i="19"/>
  <c r="K63" i="19" s="1"/>
  <c r="K97" i="19"/>
  <c r="J111" i="19"/>
  <c r="K111" i="19" s="1"/>
  <c r="J133" i="19"/>
  <c r="K133" i="19" s="1"/>
  <c r="J25" i="20"/>
  <c r="K25" i="20" s="1"/>
  <c r="J48" i="20"/>
  <c r="K48" i="20" s="1"/>
  <c r="J67" i="20"/>
  <c r="K67" i="20" s="1"/>
  <c r="J86" i="20"/>
  <c r="K86" i="20" s="1"/>
  <c r="J104" i="20"/>
  <c r="K97" i="20"/>
  <c r="J139" i="9"/>
  <c r="K139" i="9" s="1"/>
  <c r="J163" i="9"/>
  <c r="K163" i="9" s="1"/>
  <c r="J24" i="23"/>
  <c r="K24" i="23" s="1"/>
  <c r="J86" i="17"/>
  <c r="K86" i="17" s="1"/>
  <c r="J14" i="9"/>
  <c r="K14" i="9" s="1"/>
  <c r="J35" i="9"/>
  <c r="K35" i="9" s="1"/>
  <c r="J75" i="9"/>
  <c r="K75" i="9" s="1"/>
  <c r="J93" i="9"/>
  <c r="K93" i="9" s="1"/>
  <c r="J100" i="9"/>
  <c r="J125" i="9"/>
  <c r="K125" i="9" s="1"/>
  <c r="J169" i="9"/>
  <c r="K169" i="9" s="1"/>
  <c r="J189" i="9"/>
  <c r="K189" i="9" s="1"/>
  <c r="J16" i="14"/>
  <c r="K16" i="14" s="1"/>
  <c r="D27" i="1"/>
  <c r="J37" i="14"/>
  <c r="K37" i="14" s="1"/>
  <c r="K97" i="9"/>
  <c r="J103" i="17"/>
  <c r="J33" i="17"/>
  <c r="K33" i="17" s="1"/>
  <c r="J72" i="17"/>
  <c r="K72" i="17" s="1"/>
  <c r="J80" i="17"/>
  <c r="K80" i="17" s="1"/>
  <c r="J81" i="17"/>
  <c r="K81" i="17" s="1"/>
  <c r="J91" i="17"/>
  <c r="K91" i="17" s="1"/>
  <c r="J18" i="17"/>
  <c r="K18" i="17" s="1"/>
  <c r="J25" i="17"/>
  <c r="K25" i="17" s="1"/>
  <c r="J40" i="17"/>
  <c r="K40" i="17" s="1"/>
  <c r="J79" i="17"/>
  <c r="K79" i="17" s="1"/>
  <c r="J98" i="17"/>
  <c r="J129" i="17"/>
  <c r="K129" i="17" s="1"/>
  <c r="J19" i="17"/>
  <c r="K19" i="17" s="1"/>
  <c r="J29" i="17"/>
  <c r="K29" i="17" s="1"/>
  <c r="J68" i="17"/>
  <c r="K68" i="17" s="1"/>
  <c r="J93" i="17"/>
  <c r="K93" i="17" s="1"/>
  <c r="J100" i="17"/>
  <c r="H27" i="17"/>
  <c r="J14" i="17"/>
  <c r="K14" i="17" s="1"/>
  <c r="J35" i="17"/>
  <c r="K35" i="17" s="1"/>
  <c r="J106" i="17"/>
  <c r="J125" i="17"/>
  <c r="K125" i="17" s="1"/>
  <c r="J164" i="17"/>
  <c r="K164" i="17" s="1"/>
  <c r="J64" i="17"/>
  <c r="K64" i="17" s="1"/>
  <c r="J151" i="17"/>
  <c r="J172" i="17"/>
  <c r="J75" i="17"/>
  <c r="K75" i="17" s="1"/>
  <c r="J87" i="17"/>
  <c r="K87" i="17" s="1"/>
  <c r="J117" i="17"/>
  <c r="K117" i="17" s="1"/>
  <c r="J140" i="17"/>
  <c r="K140" i="17" s="1"/>
  <c r="J149" i="17"/>
  <c r="J63" i="17"/>
  <c r="K63" i="17" s="1"/>
  <c r="J82" i="17"/>
  <c r="K82" i="17" s="1"/>
  <c r="J133" i="17"/>
  <c r="K133" i="17" s="1"/>
  <c r="J78" i="17"/>
  <c r="K78" i="17" s="1"/>
  <c r="J32" i="17"/>
  <c r="K32" i="17" s="1"/>
  <c r="J156" i="17"/>
  <c r="K156" i="17" s="1"/>
  <c r="J69" i="17"/>
  <c r="K69" i="17" s="1"/>
  <c r="J53" i="17"/>
  <c r="K53" i="17" s="1"/>
  <c r="J66" i="17"/>
  <c r="K66" i="17" s="1"/>
  <c r="F27" i="17"/>
  <c r="J189" i="17"/>
  <c r="K189" i="17" s="1"/>
  <c r="J13" i="17"/>
  <c r="K13" i="17" s="1"/>
  <c r="J177" i="17"/>
  <c r="K177" i="17" s="1"/>
  <c r="J56" i="17"/>
  <c r="K56" i="17" s="1"/>
  <c r="J169" i="17"/>
  <c r="K169" i="17" s="1"/>
  <c r="J149" i="9"/>
  <c r="J18" i="9"/>
  <c r="K18" i="9" s="1"/>
  <c r="J25" i="9"/>
  <c r="K25" i="9" s="1"/>
  <c r="J48" i="9"/>
  <c r="K48" i="9" s="1"/>
  <c r="J115" i="9"/>
  <c r="K115" i="9" s="1"/>
  <c r="J13" i="9"/>
  <c r="K13" i="9" s="1"/>
  <c r="J33" i="9"/>
  <c r="K33" i="9" s="1"/>
  <c r="J54" i="9"/>
  <c r="K54" i="9" s="1"/>
  <c r="J72" i="9"/>
  <c r="K72" i="9" s="1"/>
  <c r="J92" i="9"/>
  <c r="K92" i="9" s="1"/>
  <c r="J124" i="9"/>
  <c r="K124" i="9" s="1"/>
  <c r="J182" i="9"/>
  <c r="K182" i="9" s="1"/>
  <c r="J67" i="9"/>
  <c r="K67" i="9" s="1"/>
  <c r="J86" i="9"/>
  <c r="K86" i="9" s="1"/>
  <c r="J104" i="9"/>
  <c r="J39" i="9"/>
  <c r="K39" i="9" s="1"/>
  <c r="J61" i="9"/>
  <c r="K61" i="9" s="1"/>
  <c r="J20" i="9"/>
  <c r="K20" i="9" s="1"/>
  <c r="J29" i="9"/>
  <c r="K29" i="9" s="1"/>
  <c r="J41" i="9"/>
  <c r="K41" i="9" s="1"/>
  <c r="J49" i="9"/>
  <c r="K49" i="9" s="1"/>
  <c r="J63" i="9"/>
  <c r="K63" i="9" s="1"/>
  <c r="J68" i="9"/>
  <c r="K68" i="9" s="1"/>
  <c r="J82" i="9"/>
  <c r="K82" i="9" s="1"/>
  <c r="J80" i="9"/>
  <c r="K80" i="9" s="1"/>
  <c r="J99" i="9"/>
  <c r="J109" i="9"/>
  <c r="K109" i="9" s="1"/>
  <c r="J130" i="9"/>
  <c r="K130" i="9" s="1"/>
  <c r="J148" i="9"/>
  <c r="K144" i="9" s="1"/>
  <c r="J153" i="9"/>
  <c r="J38" i="1"/>
  <c r="K38" i="1" s="1"/>
  <c r="J186" i="1"/>
  <c r="K186" i="1" s="1"/>
  <c r="J167" i="1"/>
  <c r="K167" i="1" s="1"/>
  <c r="J18" i="1"/>
  <c r="K18" i="1" s="1"/>
  <c r="J39" i="1"/>
  <c r="K39" i="1" s="1"/>
  <c r="J61" i="1"/>
  <c r="K61" i="1" s="1"/>
  <c r="I27" i="1"/>
  <c r="J91" i="1"/>
  <c r="K91" i="1" s="1"/>
  <c r="J45" i="1"/>
  <c r="K45" i="1" s="1"/>
  <c r="J71" i="1"/>
  <c r="K71" i="1" s="1"/>
  <c r="J123" i="1"/>
  <c r="K123" i="1" s="1"/>
  <c r="J146" i="1"/>
  <c r="K146" i="1" s="1"/>
  <c r="J32" i="1"/>
  <c r="K32" i="1" s="1"/>
  <c r="J53" i="1"/>
  <c r="K53" i="1" s="1"/>
  <c r="J80" i="1"/>
  <c r="K80" i="1" s="1"/>
  <c r="J109" i="1"/>
  <c r="K109" i="1" s="1"/>
  <c r="J130" i="1"/>
  <c r="K130" i="1" s="1"/>
  <c r="J153" i="1"/>
  <c r="J175" i="1"/>
  <c r="K175" i="1" s="1"/>
  <c r="J194" i="1"/>
  <c r="J113" i="14"/>
  <c r="K113" i="14" s="1"/>
  <c r="J160" i="14"/>
  <c r="K160" i="14" s="1"/>
  <c r="J200" i="14"/>
  <c r="K200" i="14" s="1"/>
  <c r="J30" i="19"/>
  <c r="K30" i="19" s="1"/>
  <c r="J51" i="19"/>
  <c r="K51" i="19" s="1"/>
  <c r="J69" i="19"/>
  <c r="K69" i="19" s="1"/>
  <c r="J121" i="19"/>
  <c r="K121" i="19" s="1"/>
  <c r="J142" i="19"/>
  <c r="K142" i="19" s="1"/>
  <c r="J165" i="19"/>
  <c r="K165" i="19" s="1"/>
  <c r="J184" i="19"/>
  <c r="K184" i="19" s="1"/>
  <c r="J82" i="19"/>
  <c r="K82" i="19" s="1"/>
  <c r="J88" i="19"/>
  <c r="K88" i="19" s="1"/>
  <c r="J156" i="19"/>
  <c r="K156" i="19" s="1"/>
  <c r="E27" i="19"/>
  <c r="J177" i="19"/>
  <c r="K177" i="19" s="1"/>
  <c r="J14" i="20"/>
  <c r="K14" i="20" s="1"/>
  <c r="J35" i="20"/>
  <c r="K35" i="20" s="1"/>
  <c r="J56" i="20"/>
  <c r="K56" i="20" s="1"/>
  <c r="J75" i="20"/>
  <c r="K75" i="20" s="1"/>
  <c r="J93" i="20"/>
  <c r="K93" i="20" s="1"/>
  <c r="J100" i="20"/>
  <c r="J125" i="20"/>
  <c r="K125" i="20" s="1"/>
  <c r="J169" i="20"/>
  <c r="K169" i="20" s="1"/>
  <c r="J189" i="20"/>
  <c r="K189" i="20" s="1"/>
  <c r="J149" i="20"/>
  <c r="J115" i="20"/>
  <c r="K115" i="20" s="1"/>
  <c r="J131" i="20"/>
  <c r="K131" i="20" s="1"/>
  <c r="J139" i="20"/>
  <c r="K139" i="20" s="1"/>
  <c r="J155" i="20"/>
  <c r="K155" i="20" s="1"/>
  <c r="J163" i="20"/>
  <c r="K163" i="20" s="1"/>
  <c r="J176" i="20"/>
  <c r="K176" i="20" s="1"/>
  <c r="J182" i="20"/>
  <c r="K182" i="20" s="1"/>
  <c r="J195" i="20"/>
  <c r="J91" i="23"/>
  <c r="K91" i="23" s="1"/>
  <c r="J15" i="17"/>
  <c r="K15" i="17" s="1"/>
  <c r="J95" i="17"/>
  <c r="J150" i="17"/>
  <c r="J170" i="17"/>
  <c r="K170" i="17" s="1"/>
  <c r="J191" i="17"/>
  <c r="J19" i="9"/>
  <c r="K19" i="9" s="1"/>
  <c r="J40" i="9"/>
  <c r="K40" i="9" s="1"/>
  <c r="J62" i="9"/>
  <c r="K62" i="9" s="1"/>
  <c r="J81" i="9"/>
  <c r="K81" i="9" s="1"/>
  <c r="J110" i="9"/>
  <c r="K110" i="9" s="1"/>
  <c r="J131" i="9"/>
  <c r="K131" i="9" s="1"/>
  <c r="J155" i="9"/>
  <c r="K155" i="9" s="1"/>
  <c r="J176" i="9"/>
  <c r="K176" i="9" s="1"/>
  <c r="J195" i="9"/>
  <c r="J24" i="1"/>
  <c r="K24" i="1" s="1"/>
  <c r="J47" i="1"/>
  <c r="K47" i="1" s="1"/>
  <c r="J66" i="1"/>
  <c r="K66" i="1" s="1"/>
  <c r="J85" i="1"/>
  <c r="K85" i="1" s="1"/>
  <c r="J103" i="1"/>
  <c r="J114" i="1"/>
  <c r="K114" i="1" s="1"/>
  <c r="J138" i="1"/>
  <c r="K138" i="1" s="1"/>
  <c r="J162" i="1"/>
  <c r="K162" i="1" s="1"/>
  <c r="J180" i="1"/>
  <c r="K180" i="1" s="1"/>
  <c r="J201" i="1"/>
  <c r="K201" i="1" s="1"/>
  <c r="J90" i="14"/>
  <c r="K90" i="14" s="1"/>
  <c r="J102" i="14"/>
  <c r="J166" i="14"/>
  <c r="K166" i="14" s="1"/>
  <c r="J185" i="14"/>
  <c r="K185" i="14" s="1"/>
  <c r="J15" i="19"/>
  <c r="K15" i="19" s="1"/>
  <c r="J36" i="19"/>
  <c r="K36" i="19" s="1"/>
  <c r="J57" i="19"/>
  <c r="K57" i="19" s="1"/>
  <c r="J76" i="19"/>
  <c r="K76" i="19" s="1"/>
  <c r="J95" i="19"/>
  <c r="J101" i="19"/>
  <c r="J127" i="19"/>
  <c r="K127" i="19" s="1"/>
  <c r="J150" i="19"/>
  <c r="J170" i="19"/>
  <c r="K170" i="19" s="1"/>
  <c r="J191" i="19"/>
  <c r="K172" i="19" s="1"/>
  <c r="J19" i="20"/>
  <c r="K19" i="20" s="1"/>
  <c r="J40" i="20"/>
  <c r="K40" i="20" s="1"/>
  <c r="J62" i="20"/>
  <c r="K62" i="20" s="1"/>
  <c r="J81" i="20"/>
  <c r="K81" i="20" s="1"/>
  <c r="J110" i="20"/>
  <c r="K110" i="20" s="1"/>
  <c r="E27" i="1"/>
  <c r="J99" i="1"/>
  <c r="K97" i="1"/>
  <c r="J107" i="14"/>
  <c r="J105" i="17"/>
  <c r="J122" i="17"/>
  <c r="K122" i="17" s="1"/>
  <c r="J127" i="17"/>
  <c r="K127" i="17" s="1"/>
  <c r="J24" i="17"/>
  <c r="K24" i="17" s="1"/>
  <c r="J128" i="17"/>
  <c r="K128" i="17" s="1"/>
  <c r="J59" i="17"/>
  <c r="K59" i="17" s="1"/>
  <c r="J60" i="17"/>
  <c r="K60" i="17" s="1"/>
  <c r="J71" i="17"/>
  <c r="K71" i="17" s="1"/>
  <c r="J37" i="17"/>
  <c r="K37" i="17" s="1"/>
  <c r="J39" i="17"/>
  <c r="K39" i="17" s="1"/>
  <c r="J54" i="17"/>
  <c r="K54" i="17" s="1"/>
  <c r="J41" i="17"/>
  <c r="K41" i="17" s="1"/>
  <c r="J101" i="17"/>
  <c r="J111" i="17"/>
  <c r="K111" i="17" s="1"/>
  <c r="J43" i="17"/>
  <c r="K43" i="17" s="1"/>
  <c r="E27" i="9"/>
  <c r="J49" i="17"/>
  <c r="K49" i="17" s="1"/>
  <c r="J137" i="17"/>
  <c r="K137" i="17" s="1"/>
  <c r="J160" i="17"/>
  <c r="K160" i="17" s="1"/>
  <c r="J144" i="17"/>
  <c r="J166" i="17"/>
  <c r="K166" i="17" s="1"/>
  <c r="J179" i="17"/>
  <c r="K179" i="17" s="1"/>
  <c r="J185" i="17"/>
  <c r="K185" i="17" s="1"/>
  <c r="J200" i="17"/>
  <c r="K200" i="17" s="1"/>
  <c r="J15" i="9"/>
  <c r="K15" i="9" s="1"/>
  <c r="J30" i="9"/>
  <c r="K30" i="9" s="1"/>
  <c r="J36" i="9"/>
  <c r="K36" i="9" s="1"/>
  <c r="J51" i="9"/>
  <c r="K51" i="9" s="1"/>
  <c r="J57" i="9"/>
  <c r="K57" i="9" s="1"/>
  <c r="J69" i="9"/>
  <c r="K69" i="9" s="1"/>
  <c r="J76" i="9"/>
  <c r="K76" i="9" s="1"/>
  <c r="J83" i="17"/>
  <c r="K83" i="17" s="1"/>
  <c r="J88" i="17"/>
  <c r="K88" i="17" s="1"/>
  <c r="E27" i="17"/>
  <c r="J47" i="17"/>
  <c r="K47" i="17" s="1"/>
  <c r="J36" i="17"/>
  <c r="K36" i="17" s="1"/>
  <c r="J57" i="17"/>
  <c r="K57" i="17" s="1"/>
  <c r="J17" i="17"/>
  <c r="K17" i="17" s="1"/>
  <c r="I27" i="17"/>
  <c r="J61" i="17"/>
  <c r="K61" i="17" s="1"/>
  <c r="G27" i="17"/>
  <c r="J20" i="17"/>
  <c r="K20" i="17" s="1"/>
  <c r="J51" i="17"/>
  <c r="K51" i="17" s="1"/>
  <c r="J22" i="17"/>
  <c r="K22" i="17" s="1"/>
  <c r="J112" i="17"/>
  <c r="K112" i="17" s="1"/>
  <c r="J97" i="17"/>
  <c r="J76" i="17"/>
  <c r="K76" i="17" s="1"/>
  <c r="J16" i="17"/>
  <c r="K16" i="17" s="1"/>
  <c r="D27" i="17"/>
  <c r="J38" i="17"/>
  <c r="K38" i="17" s="1"/>
  <c r="K97" i="17"/>
  <c r="K172" i="9"/>
  <c r="J30" i="17"/>
  <c r="K30" i="17" s="1"/>
  <c r="K144" i="20"/>
  <c r="K144" i="1"/>
  <c r="J121" i="17"/>
  <c r="K121" i="17" s="1"/>
  <c r="J135" i="17"/>
  <c r="K135" i="17" s="1"/>
  <c r="J159" i="17"/>
  <c r="K159" i="17" s="1"/>
  <c r="J178" i="17"/>
  <c r="K178" i="17" s="1"/>
  <c r="J199" i="17"/>
  <c r="K199" i="17" s="1"/>
  <c r="J23" i="17"/>
  <c r="K23" i="17" s="1"/>
  <c r="J31" i="17"/>
  <c r="K31" i="17" s="1"/>
  <c r="J45" i="17"/>
  <c r="K45" i="17" s="1"/>
  <c r="J52" i="17"/>
  <c r="K52" i="17" s="1"/>
  <c r="J65" i="17"/>
  <c r="K65" i="17" s="1"/>
  <c r="J70" i="17"/>
  <c r="K70" i="17" s="1"/>
  <c r="J84" i="17"/>
  <c r="K84" i="17" s="1"/>
  <c r="J90" i="17"/>
  <c r="K90" i="17" s="1"/>
  <c r="J102" i="17"/>
  <c r="J113" i="17"/>
  <c r="K113" i="17" s="1"/>
  <c r="J142" i="17"/>
  <c r="K142" i="17" s="1"/>
  <c r="J165" i="17"/>
  <c r="K165" i="17" s="1"/>
  <c r="J184" i="17"/>
  <c r="K184" i="17" s="1"/>
  <c r="J100" i="23"/>
  <c r="J164" i="23"/>
  <c r="K164" i="23" s="1"/>
  <c r="J183" i="23"/>
  <c r="K183" i="23" s="1"/>
  <c r="J112" i="23"/>
  <c r="K112" i="23" s="1"/>
  <c r="J156" i="23"/>
  <c r="K156" i="23" s="1"/>
  <c r="J101" i="23"/>
  <c r="J113" i="23"/>
  <c r="K113" i="23" s="1"/>
  <c r="J159" i="23"/>
  <c r="K159" i="23" s="1"/>
  <c r="J102" i="23"/>
  <c r="J166" i="23"/>
  <c r="K166" i="23" s="1"/>
  <c r="J185" i="23"/>
  <c r="K185" i="23" s="1"/>
  <c r="J160" i="23"/>
  <c r="K160" i="23" s="1"/>
  <c r="J200" i="23"/>
  <c r="K200" i="23" s="1"/>
  <c r="J103" i="23"/>
  <c r="J167" i="23"/>
  <c r="K167" i="23" s="1"/>
  <c r="J186" i="23"/>
  <c r="K186" i="23" s="1"/>
  <c r="J201" i="23"/>
  <c r="K201" i="23" s="1"/>
  <c r="J110" i="23"/>
  <c r="K110" i="23" s="1"/>
  <c r="J111" i="23"/>
  <c r="K111" i="23" s="1"/>
  <c r="J105" i="23"/>
  <c r="J125" i="23"/>
  <c r="K125" i="23" s="1"/>
  <c r="J107" i="17"/>
  <c r="K144" i="19"/>
  <c r="G27" i="20"/>
  <c r="J11" i="20"/>
  <c r="K11" i="20" s="1"/>
  <c r="G27" i="19"/>
  <c r="J11" i="19"/>
  <c r="K11" i="19" s="1"/>
  <c r="G27" i="1"/>
  <c r="J11" i="1"/>
  <c r="K11" i="1" s="1"/>
  <c r="G27" i="9"/>
  <c r="J11" i="9"/>
  <c r="K11" i="9" s="1"/>
  <c r="J11" i="17"/>
  <c r="K11" i="17" s="1"/>
  <c r="K95" i="19" l="1"/>
  <c r="J27" i="20"/>
  <c r="K27" i="20" s="1"/>
  <c r="K95" i="20"/>
  <c r="J27" i="19"/>
  <c r="K27" i="19" s="1"/>
  <c r="K144" i="17"/>
  <c r="J27" i="9"/>
  <c r="K27" i="9" s="1"/>
  <c r="K95" i="9"/>
  <c r="J27" i="1"/>
  <c r="K27" i="1" s="1"/>
  <c r="K95" i="17"/>
  <c r="K172" i="17"/>
  <c r="K95" i="1"/>
  <c r="J27" i="17"/>
  <c r="K27" i="17" s="1"/>
  <c r="J40" i="10" l="1"/>
  <c r="K40" i="10" s="1"/>
  <c r="J134" i="15" l="1"/>
  <c r="J133" i="15"/>
  <c r="J132" i="15"/>
  <c r="J131" i="15"/>
  <c r="J130" i="15"/>
  <c r="J129" i="15"/>
  <c r="J128" i="15"/>
  <c r="J127" i="15"/>
  <c r="J126" i="15"/>
  <c r="J125" i="15"/>
  <c r="J124" i="15"/>
  <c r="J123" i="15"/>
  <c r="J122" i="15"/>
  <c r="J121" i="15"/>
  <c r="J120" i="15"/>
  <c r="J119" i="15"/>
  <c r="F27" i="10" l="1"/>
  <c r="E27" i="10"/>
  <c r="I27" i="10"/>
  <c r="G27" i="10"/>
  <c r="H27" i="10"/>
  <c r="J192" i="22" l="1"/>
  <c r="K192" i="22" s="1"/>
  <c r="J187" i="22"/>
  <c r="K187" i="22" s="1"/>
  <c r="J181" i="22"/>
  <c r="K181" i="22" s="1"/>
  <c r="J179" i="22"/>
  <c r="K179" i="22" s="1"/>
  <c r="J168" i="22"/>
  <c r="K168" i="22" s="1"/>
  <c r="J163" i="22"/>
  <c r="K163" i="22" s="1"/>
  <c r="J160" i="22"/>
  <c r="K160" i="22" s="1"/>
  <c r="J142" i="22"/>
  <c r="K142" i="22" s="1"/>
  <c r="J139" i="22"/>
  <c r="K139" i="22" s="1"/>
  <c r="J109" i="22"/>
  <c r="K109" i="22" s="1"/>
  <c r="J104" i="22"/>
  <c r="K104" i="22" s="1"/>
  <c r="J101" i="22"/>
  <c r="K101" i="22" s="1"/>
  <c r="J91" i="22"/>
  <c r="K91" i="22" s="1"/>
  <c r="J85" i="22"/>
  <c r="J71" i="22"/>
  <c r="K71" i="22" s="1"/>
  <c r="J50" i="22"/>
  <c r="J35" i="22"/>
  <c r="K35" i="22" s="1"/>
  <c r="J28" i="22"/>
  <c r="K28" i="22" s="1"/>
  <c r="J14" i="22"/>
  <c r="K14" i="22" s="1"/>
  <c r="J192" i="21"/>
  <c r="K192" i="21" s="1"/>
  <c r="J173" i="21"/>
  <c r="J160" i="21"/>
  <c r="K160" i="21" s="1"/>
  <c r="J154" i="21"/>
  <c r="K154" i="21" s="1"/>
  <c r="J19" i="21"/>
  <c r="K19" i="21" s="1"/>
  <c r="J165" i="18"/>
  <c r="K165" i="18" s="1"/>
  <c r="J87" i="18"/>
  <c r="J46" i="18"/>
  <c r="J23" i="18"/>
  <c r="K23" i="18" s="1"/>
  <c r="J11" i="18"/>
  <c r="K11" i="18" s="1"/>
  <c r="J157" i="13"/>
  <c r="K157" i="13" s="1"/>
  <c r="K134" i="12"/>
  <c r="K134" i="11"/>
  <c r="J193" i="22"/>
  <c r="K193" i="22" s="1"/>
  <c r="J190" i="22"/>
  <c r="K190" i="22" s="1"/>
  <c r="J183" i="22"/>
  <c r="K183" i="22" s="1"/>
  <c r="J180" i="22"/>
  <c r="K180" i="22" s="1"/>
  <c r="J178" i="22"/>
  <c r="K178" i="22" s="1"/>
  <c r="J174" i="22"/>
  <c r="J173" i="22"/>
  <c r="J167" i="22"/>
  <c r="K167" i="22" s="1"/>
  <c r="J162" i="22"/>
  <c r="K162" i="22" s="1"/>
  <c r="J159" i="22"/>
  <c r="K159" i="22" s="1"/>
  <c r="J155" i="22"/>
  <c r="K155" i="22" s="1"/>
  <c r="J154" i="22"/>
  <c r="K154" i="22" s="1"/>
  <c r="J153" i="22"/>
  <c r="K153" i="22" s="1"/>
  <c r="J152" i="22"/>
  <c r="K152" i="22" s="1"/>
  <c r="J148" i="22"/>
  <c r="K148" i="22" s="1"/>
  <c r="J146" i="22"/>
  <c r="K146" i="22" s="1"/>
  <c r="J116" i="22"/>
  <c r="K116" i="22" s="1"/>
  <c r="J113" i="22"/>
  <c r="K113" i="22" s="1"/>
  <c r="J108" i="22"/>
  <c r="K108" i="22" s="1"/>
  <c r="J97" i="22"/>
  <c r="K97" i="22" s="1"/>
  <c r="J93" i="22"/>
  <c r="K93" i="22" s="1"/>
  <c r="J80" i="22"/>
  <c r="K80" i="22" s="1"/>
  <c r="J76" i="22"/>
  <c r="K76" i="22" s="1"/>
  <c r="J73" i="22"/>
  <c r="K73" i="22" s="1"/>
  <c r="J70" i="22"/>
  <c r="K70" i="22" s="1"/>
  <c r="J65" i="22"/>
  <c r="K65" i="22" s="1"/>
  <c r="J64" i="22"/>
  <c r="K64" i="22" s="1"/>
  <c r="J55" i="22"/>
  <c r="K55" i="22" s="1"/>
  <c r="K31" i="22"/>
  <c r="J17" i="22"/>
  <c r="K17" i="22" s="1"/>
  <c r="J181" i="21"/>
  <c r="K181" i="21" s="1"/>
  <c r="J178" i="21"/>
  <c r="K178" i="21" s="1"/>
  <c r="J175" i="21"/>
  <c r="J174" i="21"/>
  <c r="J172" i="21"/>
  <c r="J169" i="21"/>
  <c r="K169" i="21" s="1"/>
  <c r="J168" i="21"/>
  <c r="K168" i="21" s="1"/>
  <c r="J138" i="21"/>
  <c r="K138" i="21" s="1"/>
  <c r="J136" i="21"/>
  <c r="K136" i="21" s="1"/>
  <c r="J111" i="21"/>
  <c r="K111" i="21" s="1"/>
  <c r="J107" i="21"/>
  <c r="K107" i="21" s="1"/>
  <c r="J105" i="21"/>
  <c r="K105" i="21" s="1"/>
  <c r="J104" i="21"/>
  <c r="K104" i="21" s="1"/>
  <c r="J94" i="21"/>
  <c r="K94" i="21" s="1"/>
  <c r="J93" i="21"/>
  <c r="K93" i="21" s="1"/>
  <c r="J89" i="21"/>
  <c r="K89" i="21" s="1"/>
  <c r="J87" i="21"/>
  <c r="J86" i="21"/>
  <c r="J82" i="21"/>
  <c r="J80" i="21"/>
  <c r="K80" i="21" s="1"/>
  <c r="J74" i="21"/>
  <c r="K74" i="21" s="1"/>
  <c r="J68" i="21"/>
  <c r="K68" i="21" s="1"/>
  <c r="J64" i="21"/>
  <c r="K64" i="21" s="1"/>
  <c r="J52" i="21"/>
  <c r="J51" i="21"/>
  <c r="J48" i="21"/>
  <c r="J46" i="21"/>
  <c r="J40" i="21"/>
  <c r="K40" i="21" s="1"/>
  <c r="J38" i="21"/>
  <c r="K38" i="21" s="1"/>
  <c r="J33" i="21"/>
  <c r="K33" i="21" s="1"/>
  <c r="K31" i="21"/>
  <c r="J24" i="21"/>
  <c r="K24" i="21" s="1"/>
  <c r="J23" i="21"/>
  <c r="K23" i="21" s="1"/>
  <c r="J22" i="21"/>
  <c r="K22" i="21" s="1"/>
  <c r="J18" i="21"/>
  <c r="K18" i="21" s="1"/>
  <c r="J17" i="21"/>
  <c r="K17" i="21" s="1"/>
  <c r="J16" i="21"/>
  <c r="K16" i="21" s="1"/>
  <c r="J12" i="21"/>
  <c r="K12" i="21" s="1"/>
  <c r="J11" i="21"/>
  <c r="K11" i="21" s="1"/>
  <c r="J192" i="18"/>
  <c r="K192" i="18" s="1"/>
  <c r="J190" i="18"/>
  <c r="K190" i="18" s="1"/>
  <c r="J176" i="18"/>
  <c r="J170" i="18"/>
  <c r="K170" i="18" s="1"/>
  <c r="J164" i="18"/>
  <c r="K164" i="18" s="1"/>
  <c r="J158" i="18"/>
  <c r="K158" i="18" s="1"/>
  <c r="J152" i="18"/>
  <c r="K152" i="18" s="1"/>
  <c r="J143" i="18"/>
  <c r="K143" i="18" s="1"/>
  <c r="J136" i="18"/>
  <c r="K136" i="18" s="1"/>
  <c r="J117" i="18"/>
  <c r="K117" i="18" s="1"/>
  <c r="J115" i="18"/>
  <c r="K115" i="18" s="1"/>
  <c r="J113" i="18"/>
  <c r="K113" i="18" s="1"/>
  <c r="J108" i="18"/>
  <c r="K108" i="18" s="1"/>
  <c r="J102" i="18"/>
  <c r="K102" i="18" s="1"/>
  <c r="J91" i="18"/>
  <c r="K91" i="18" s="1"/>
  <c r="J90" i="18"/>
  <c r="K90" i="18" s="1"/>
  <c r="J73" i="18"/>
  <c r="K73" i="18" s="1"/>
  <c r="J70" i="18"/>
  <c r="K70" i="18" s="1"/>
  <c r="J63" i="18"/>
  <c r="K63" i="18" s="1"/>
  <c r="K31" i="18"/>
  <c r="J19" i="18"/>
  <c r="K19" i="18" s="1"/>
  <c r="J13" i="18"/>
  <c r="K13" i="18" s="1"/>
  <c r="J191" i="13"/>
  <c r="K191" i="13" s="1"/>
  <c r="J187" i="13"/>
  <c r="K187" i="13" s="1"/>
  <c r="J183" i="13"/>
  <c r="K183" i="13" s="1"/>
  <c r="J180" i="13"/>
  <c r="K180" i="13" s="1"/>
  <c r="J104" i="13"/>
  <c r="K104" i="13" s="1"/>
  <c r="J91" i="13"/>
  <c r="K91" i="13" s="1"/>
  <c r="J90" i="13"/>
  <c r="K90" i="13" s="1"/>
  <c r="J85" i="13"/>
  <c r="J83" i="13"/>
  <c r="J71" i="13"/>
  <c r="K71" i="13" s="1"/>
  <c r="J64" i="13"/>
  <c r="K64" i="13" s="1"/>
  <c r="J55" i="13"/>
  <c r="K55" i="13" s="1"/>
  <c r="J43" i="13"/>
  <c r="K43" i="13" s="1"/>
  <c r="J42" i="13"/>
  <c r="K42" i="13" s="1"/>
  <c r="K31" i="13"/>
  <c r="J28" i="13"/>
  <c r="K28" i="13" s="1"/>
  <c r="J26" i="13"/>
  <c r="K26" i="13" s="1"/>
  <c r="J21" i="13"/>
  <c r="K21" i="13" s="1"/>
  <c r="J20" i="13"/>
  <c r="K20" i="13" s="1"/>
  <c r="J14" i="13"/>
  <c r="K14" i="13" s="1"/>
  <c r="J173" i="2"/>
  <c r="J167" i="2"/>
  <c r="K167" i="2" s="1"/>
  <c r="J160" i="2"/>
  <c r="K160" i="2" s="1"/>
  <c r="J154" i="2"/>
  <c r="K154" i="2" s="1"/>
  <c r="J153" i="2"/>
  <c r="K153" i="2" s="1"/>
  <c r="J146" i="2"/>
  <c r="K146" i="2" s="1"/>
  <c r="J136" i="2"/>
  <c r="K136" i="2" s="1"/>
  <c r="J117" i="2"/>
  <c r="K117" i="2" s="1"/>
  <c r="J99" i="2"/>
  <c r="K99" i="2" s="1"/>
  <c r="J98" i="2"/>
  <c r="K98" i="2" s="1"/>
  <c r="J92" i="2"/>
  <c r="K92" i="2" s="1"/>
  <c r="J90" i="2"/>
  <c r="K90" i="2" s="1"/>
  <c r="J87" i="2"/>
  <c r="K31" i="2"/>
  <c r="J19" i="2"/>
  <c r="K19" i="2" s="1"/>
  <c r="J18" i="2"/>
  <c r="K18" i="2" s="1"/>
  <c r="J165" i="12"/>
  <c r="K165" i="12" s="1"/>
  <c r="K31" i="12"/>
  <c r="J181" i="11"/>
  <c r="K181" i="11" s="1"/>
  <c r="K31" i="11"/>
  <c r="J175" i="11" l="1"/>
  <c r="J189" i="11"/>
  <c r="K189" i="11" s="1"/>
  <c r="J55" i="21"/>
  <c r="K55" i="21" s="1"/>
  <c r="J97" i="21"/>
  <c r="K97" i="21" s="1"/>
  <c r="J24" i="18"/>
  <c r="K24" i="18" s="1"/>
  <c r="J185" i="12"/>
  <c r="K185" i="12" s="1"/>
  <c r="J21" i="2"/>
  <c r="K21" i="2" s="1"/>
  <c r="J24" i="22"/>
  <c r="K24" i="22" s="1"/>
  <c r="J48" i="18"/>
  <c r="J100" i="2"/>
  <c r="K100" i="2" s="1"/>
  <c r="J138" i="2"/>
  <c r="K138" i="2" s="1"/>
  <c r="J172" i="2"/>
  <c r="J178" i="2"/>
  <c r="K178" i="2" s="1"/>
  <c r="J191" i="2"/>
  <c r="K191" i="2" s="1"/>
  <c r="J13" i="13"/>
  <c r="K13" i="13" s="1"/>
  <c r="J49" i="13"/>
  <c r="J108" i="13"/>
  <c r="K108" i="13" s="1"/>
  <c r="J78" i="18"/>
  <c r="K78" i="18" s="1"/>
  <c r="J142" i="18"/>
  <c r="K142" i="18" s="1"/>
  <c r="J157" i="18"/>
  <c r="K157" i="18" s="1"/>
  <c r="J163" i="18"/>
  <c r="K163" i="18" s="1"/>
  <c r="J175" i="18"/>
  <c r="J181" i="18"/>
  <c r="K181" i="18" s="1"/>
  <c r="J32" i="21"/>
  <c r="K32" i="21" s="1"/>
  <c r="J59" i="21"/>
  <c r="K59" i="21" s="1"/>
  <c r="J73" i="21"/>
  <c r="K73" i="21" s="1"/>
  <c r="J99" i="21"/>
  <c r="K99" i="21" s="1"/>
  <c r="J113" i="21"/>
  <c r="K113" i="21" s="1"/>
  <c r="J62" i="22"/>
  <c r="K62" i="22" s="1"/>
  <c r="J187" i="21"/>
  <c r="K187" i="21" s="1"/>
  <c r="J59" i="22"/>
  <c r="K59" i="22" s="1"/>
  <c r="J99" i="22"/>
  <c r="K99" i="22" s="1"/>
  <c r="J136" i="22"/>
  <c r="K136" i="22" s="1"/>
  <c r="J176" i="22"/>
  <c r="J145" i="2"/>
  <c r="K145" i="2" s="1"/>
  <c r="J166" i="2"/>
  <c r="K166" i="2" s="1"/>
  <c r="J184" i="2"/>
  <c r="K184" i="2" s="1"/>
  <c r="J169" i="18"/>
  <c r="K169" i="18" s="1"/>
  <c r="J189" i="18"/>
  <c r="K189" i="18" s="1"/>
  <c r="J155" i="21"/>
  <c r="K155" i="21" s="1"/>
  <c r="J193" i="21"/>
  <c r="K193" i="21" s="1"/>
  <c r="J138" i="22"/>
  <c r="K138" i="22" s="1"/>
  <c r="J80" i="12"/>
  <c r="K80" i="12" s="1"/>
  <c r="J99" i="12"/>
  <c r="K99" i="12" s="1"/>
  <c r="J105" i="12"/>
  <c r="K105" i="12" s="1"/>
  <c r="J145" i="22"/>
  <c r="K145" i="22" s="1"/>
  <c r="J41" i="18"/>
  <c r="K41" i="18" s="1"/>
  <c r="J22" i="22"/>
  <c r="K22" i="22" s="1"/>
  <c r="J142" i="21"/>
  <c r="K142" i="21" s="1"/>
  <c r="J59" i="2"/>
  <c r="K59" i="2" s="1"/>
  <c r="J80" i="2"/>
  <c r="K80" i="2" s="1"/>
  <c r="J176" i="2"/>
  <c r="J84" i="18"/>
  <c r="J30" i="21"/>
  <c r="K30" i="21" s="1"/>
  <c r="J150" i="21"/>
  <c r="K150" i="21" s="1"/>
  <c r="J189" i="21"/>
  <c r="K189" i="21" s="1"/>
  <c r="J172" i="22"/>
  <c r="J166" i="22"/>
  <c r="K166" i="22" s="1"/>
  <c r="J93" i="12"/>
  <c r="K93" i="12" s="1"/>
  <c r="J141" i="22"/>
  <c r="K141" i="22" s="1"/>
  <c r="J21" i="22"/>
  <c r="K21" i="22" s="1"/>
  <c r="J180" i="12"/>
  <c r="K180" i="12" s="1"/>
  <c r="J57" i="2"/>
  <c r="K57" i="2" s="1"/>
  <c r="J78" i="2"/>
  <c r="K78" i="2" s="1"/>
  <c r="J148" i="21"/>
  <c r="K148" i="21" s="1"/>
  <c r="J75" i="18"/>
  <c r="K75" i="18" s="1"/>
  <c r="J96" i="18"/>
  <c r="K96" i="18" s="1"/>
  <c r="J154" i="18"/>
  <c r="K154" i="18" s="1"/>
  <c r="J163" i="21"/>
  <c r="K163" i="21" s="1"/>
  <c r="J38" i="22"/>
  <c r="K38" i="22" s="1"/>
  <c r="J26" i="18"/>
  <c r="K26" i="18" s="1"/>
  <c r="J49" i="18"/>
  <c r="J57" i="21"/>
  <c r="K57" i="21" s="1"/>
  <c r="J98" i="21"/>
  <c r="K98" i="21" s="1"/>
  <c r="J92" i="21"/>
  <c r="K92" i="21" s="1"/>
  <c r="J11" i="22"/>
  <c r="K11" i="22" s="1"/>
  <c r="J66" i="22"/>
  <c r="K66" i="22" s="1"/>
  <c r="J87" i="22"/>
  <c r="J106" i="22"/>
  <c r="K106" i="22" s="1"/>
  <c r="J65" i="21"/>
  <c r="K65" i="21" s="1"/>
  <c r="J144" i="2"/>
  <c r="K144" i="2" s="1"/>
  <c r="J165" i="2"/>
  <c r="K165" i="2" s="1"/>
  <c r="J183" i="2"/>
  <c r="K183" i="2" s="1"/>
  <c r="J148" i="18"/>
  <c r="K148" i="18" s="1"/>
  <c r="J168" i="18"/>
  <c r="K168" i="18" s="1"/>
  <c r="J187" i="18"/>
  <c r="K187" i="18" s="1"/>
  <c r="J44" i="21"/>
  <c r="K44" i="21" s="1"/>
  <c r="J63" i="13"/>
  <c r="K63" i="13" s="1"/>
  <c r="J84" i="13"/>
  <c r="J86" i="18"/>
  <c r="J182" i="18"/>
  <c r="K182" i="18" s="1"/>
  <c r="J192" i="2"/>
  <c r="K192" i="2" s="1"/>
  <c r="J109" i="13"/>
  <c r="K109" i="13" s="1"/>
  <c r="J148" i="13"/>
  <c r="K148" i="13" s="1"/>
  <c r="J44" i="18"/>
  <c r="K44" i="18" s="1"/>
  <c r="J114" i="21"/>
  <c r="K114" i="21" s="1"/>
  <c r="J185" i="2"/>
  <c r="K185" i="2" s="1"/>
  <c r="J50" i="13"/>
  <c r="J91" i="2"/>
  <c r="K91" i="2" s="1"/>
  <c r="J141" i="21"/>
  <c r="K141" i="21" s="1"/>
  <c r="J89" i="18"/>
  <c r="K89" i="18" s="1"/>
  <c r="J92" i="22"/>
  <c r="K92" i="22" s="1"/>
  <c r="J62" i="18"/>
  <c r="K62" i="18" s="1"/>
  <c r="J83" i="18"/>
  <c r="J101" i="18"/>
  <c r="K101" i="18" s="1"/>
  <c r="J30" i="22"/>
  <c r="K30" i="22" s="1"/>
  <c r="J44" i="22"/>
  <c r="K44" i="22" s="1"/>
  <c r="J51" i="22"/>
  <c r="J86" i="22"/>
  <c r="J105" i="22"/>
  <c r="K105" i="22" s="1"/>
  <c r="J50" i="21"/>
  <c r="J22" i="2"/>
  <c r="K22" i="2" s="1"/>
  <c r="J51" i="2"/>
  <c r="J86" i="2"/>
  <c r="J157" i="21"/>
  <c r="K157" i="21" s="1"/>
  <c r="J32" i="22"/>
  <c r="K32" i="22" s="1"/>
  <c r="J72" i="21"/>
  <c r="K72" i="21" s="1"/>
  <c r="J184" i="13"/>
  <c r="K184" i="13" s="1"/>
  <c r="J42" i="18"/>
  <c r="K42" i="18" s="1"/>
  <c r="J162" i="18"/>
  <c r="K162" i="18" s="1"/>
  <c r="J144" i="22"/>
  <c r="K144" i="22" s="1"/>
  <c r="J165" i="22"/>
  <c r="K165" i="22" s="1"/>
  <c r="J75" i="13"/>
  <c r="K75" i="13" s="1"/>
  <c r="J96" i="13"/>
  <c r="K96" i="13" s="1"/>
  <c r="J115" i="13"/>
  <c r="K115" i="13" s="1"/>
  <c r="J176" i="21"/>
  <c r="J191" i="22"/>
  <c r="K191" i="22" s="1"/>
  <c r="J86" i="12"/>
  <c r="J61" i="2"/>
  <c r="K61" i="2" s="1"/>
  <c r="J159" i="2"/>
  <c r="K159" i="2" s="1"/>
  <c r="J85" i="18"/>
  <c r="J184" i="22"/>
  <c r="K184" i="22" s="1"/>
  <c r="J102" i="13"/>
  <c r="K102" i="13" s="1"/>
  <c r="J141" i="13"/>
  <c r="K141" i="13" s="1"/>
  <c r="J36" i="18"/>
  <c r="K36" i="18" s="1"/>
  <c r="J66" i="21"/>
  <c r="K66" i="21" s="1"/>
  <c r="J106" i="21"/>
  <c r="K106" i="21" s="1"/>
  <c r="J165" i="21"/>
  <c r="K165" i="21" s="1"/>
  <c r="J19" i="22"/>
  <c r="K19" i="22" s="1"/>
  <c r="J152" i="12"/>
  <c r="K152" i="12" s="1"/>
  <c r="J139" i="2"/>
  <c r="K139" i="2" s="1"/>
  <c r="J179" i="2"/>
  <c r="K179" i="2" s="1"/>
  <c r="J35" i="13"/>
  <c r="K35" i="13" s="1"/>
  <c r="J76" i="13"/>
  <c r="K76" i="13" s="1"/>
  <c r="J97" i="13"/>
  <c r="K97" i="13" s="1"/>
  <c r="J116" i="13"/>
  <c r="K116" i="13" s="1"/>
  <c r="J150" i="18"/>
  <c r="K150" i="18" s="1"/>
  <c r="J61" i="21"/>
  <c r="K61" i="21" s="1"/>
  <c r="J100" i="21"/>
  <c r="K100" i="21" s="1"/>
  <c r="J185" i="22"/>
  <c r="K185" i="22" s="1"/>
  <c r="J32" i="18"/>
  <c r="K32" i="18" s="1"/>
  <c r="J150" i="13"/>
  <c r="K150" i="13" s="1"/>
  <c r="J169" i="13"/>
  <c r="K169" i="13" s="1"/>
  <c r="J189" i="13"/>
  <c r="K189" i="13" s="1"/>
  <c r="J62" i="13"/>
  <c r="K62" i="13" s="1"/>
  <c r="J101" i="13"/>
  <c r="K101" i="13" s="1"/>
  <c r="J68" i="13"/>
  <c r="K68" i="13" s="1"/>
  <c r="J165" i="13"/>
  <c r="K165" i="13" s="1"/>
  <c r="J33" i="13"/>
  <c r="K33" i="13" s="1"/>
  <c r="J74" i="13"/>
  <c r="K74" i="13" s="1"/>
  <c r="J114" i="13"/>
  <c r="K114" i="13" s="1"/>
  <c r="J145" i="13"/>
  <c r="K145" i="13" s="1"/>
  <c r="J78" i="13"/>
  <c r="K78" i="13" s="1"/>
  <c r="J117" i="13"/>
  <c r="K117" i="13" s="1"/>
  <c r="J153" i="13"/>
  <c r="K153" i="13" s="1"/>
  <c r="J172" i="13"/>
  <c r="J19" i="13"/>
  <c r="K19" i="13" s="1"/>
  <c r="J34" i="13"/>
  <c r="K34" i="13" s="1"/>
  <c r="J41" i="13"/>
  <c r="K41" i="13" s="1"/>
  <c r="J53" i="13"/>
  <c r="J70" i="13"/>
  <c r="K70" i="13" s="1"/>
  <c r="J32" i="13"/>
  <c r="K32" i="13" s="1"/>
  <c r="K48" i="13"/>
  <c r="K46" i="13" s="1"/>
  <c r="J73" i="13"/>
  <c r="K73" i="13" s="1"/>
  <c r="J152" i="13"/>
  <c r="K152" i="13" s="1"/>
  <c r="J138" i="13"/>
  <c r="K138" i="13" s="1"/>
  <c r="J159" i="13"/>
  <c r="K159" i="13" s="1"/>
  <c r="J178" i="13"/>
  <c r="K178" i="13" s="1"/>
  <c r="J82" i="12"/>
  <c r="J44" i="12"/>
  <c r="K44" i="12" s="1"/>
  <c r="J61" i="12"/>
  <c r="K61" i="12" s="1"/>
  <c r="J40" i="12"/>
  <c r="K40" i="12" s="1"/>
  <c r="J46" i="12"/>
  <c r="J168" i="12"/>
  <c r="K168" i="12" s="1"/>
  <c r="J174" i="12"/>
  <c r="J42" i="2"/>
  <c r="K42" i="2" s="1"/>
  <c r="J36" i="13"/>
  <c r="K36" i="13" s="1"/>
  <c r="J162" i="11"/>
  <c r="K162" i="11" s="1"/>
  <c r="J155" i="11"/>
  <c r="K155" i="11" s="1"/>
  <c r="J142" i="11"/>
  <c r="K142" i="11" s="1"/>
  <c r="J148" i="11"/>
  <c r="K148" i="11" s="1"/>
  <c r="J125" i="22"/>
  <c r="K125" i="22" s="1"/>
  <c r="J131" i="22"/>
  <c r="K131" i="22" s="1"/>
  <c r="J163" i="11"/>
  <c r="K163" i="11" s="1"/>
  <c r="J154" i="12"/>
  <c r="K154" i="12" s="1"/>
  <c r="J192" i="12"/>
  <c r="K192" i="12" s="1"/>
  <c r="J28" i="2"/>
  <c r="K28" i="2" s="1"/>
  <c r="J35" i="2"/>
  <c r="K35" i="2" s="1"/>
  <c r="J55" i="2"/>
  <c r="K55" i="2" s="1"/>
  <c r="J71" i="2"/>
  <c r="K71" i="2" s="1"/>
  <c r="J169" i="11"/>
  <c r="K169" i="11" s="1"/>
  <c r="J49" i="2"/>
  <c r="J76" i="2"/>
  <c r="K76" i="2" s="1"/>
  <c r="J97" i="2"/>
  <c r="K97" i="2" s="1"/>
  <c r="J109" i="2"/>
  <c r="K109" i="2" s="1"/>
  <c r="J116" i="2"/>
  <c r="K116" i="2" s="1"/>
  <c r="J174" i="2"/>
  <c r="J30" i="13"/>
  <c r="K30" i="13" s="1"/>
  <c r="J65" i="13"/>
  <c r="K65" i="13" s="1"/>
  <c r="J105" i="13"/>
  <c r="K105" i="13" s="1"/>
  <c r="J136" i="13"/>
  <c r="K136" i="13" s="1"/>
  <c r="J158" i="13"/>
  <c r="K158" i="13" s="1"/>
  <c r="J164" i="13"/>
  <c r="K164" i="13" s="1"/>
  <c r="K48" i="18"/>
  <c r="J162" i="21"/>
  <c r="K162" i="21" s="1"/>
  <c r="J180" i="21"/>
  <c r="K180" i="21" s="1"/>
  <c r="J16" i="22"/>
  <c r="K16" i="22" s="1"/>
  <c r="J36" i="22"/>
  <c r="K36" i="22" s="1"/>
  <c r="J72" i="22"/>
  <c r="K72" i="22" s="1"/>
  <c r="J68" i="18"/>
  <c r="K68" i="18" s="1"/>
  <c r="J107" i="18"/>
  <c r="K107" i="18" s="1"/>
  <c r="J146" i="21"/>
  <c r="K146" i="21" s="1"/>
  <c r="J167" i="21"/>
  <c r="K167" i="21" s="1"/>
  <c r="J185" i="21"/>
  <c r="K185" i="21" s="1"/>
  <c r="J43" i="22"/>
  <c r="K43" i="22" s="1"/>
  <c r="J57" i="22"/>
  <c r="K57" i="22" s="1"/>
  <c r="J78" i="22"/>
  <c r="K78" i="22" s="1"/>
  <c r="J98" i="22"/>
  <c r="K98" i="22" s="1"/>
  <c r="J176" i="13"/>
  <c r="J52" i="18"/>
  <c r="J61" i="18"/>
  <c r="K61" i="18" s="1"/>
  <c r="J82" i="18"/>
  <c r="J100" i="18"/>
  <c r="K100" i="18" s="1"/>
  <c r="J159" i="18"/>
  <c r="K159" i="18" s="1"/>
  <c r="J13" i="21"/>
  <c r="K13" i="21" s="1"/>
  <c r="J111" i="22"/>
  <c r="K111" i="22" s="1"/>
  <c r="J117" i="22"/>
  <c r="K117" i="22" s="1"/>
  <c r="J150" i="22"/>
  <c r="K150" i="22" s="1"/>
  <c r="J189" i="22"/>
  <c r="K189" i="22" s="1"/>
  <c r="J65" i="2"/>
  <c r="K65" i="2" s="1"/>
  <c r="J105" i="2"/>
  <c r="K105" i="2" s="1"/>
  <c r="J185" i="11"/>
  <c r="K185" i="11" s="1"/>
  <c r="J182" i="13"/>
  <c r="K182" i="13" s="1"/>
  <c r="J12" i="18"/>
  <c r="K12" i="18" s="1"/>
  <c r="J33" i="18"/>
  <c r="K33" i="18" s="1"/>
  <c r="J40" i="18"/>
  <c r="K40" i="18" s="1"/>
  <c r="J74" i="18"/>
  <c r="K74" i="18" s="1"/>
  <c r="J94" i="18"/>
  <c r="K94" i="18" s="1"/>
  <c r="J114" i="18"/>
  <c r="K114" i="18" s="1"/>
  <c r="J146" i="12"/>
  <c r="K146" i="12" s="1"/>
  <c r="J30" i="2"/>
  <c r="K30" i="2" s="1"/>
  <c r="J36" i="2"/>
  <c r="K36" i="2" s="1"/>
  <c r="J72" i="2"/>
  <c r="K72" i="2" s="1"/>
  <c r="J111" i="2"/>
  <c r="K111" i="2" s="1"/>
  <c r="J61" i="13"/>
  <c r="K61" i="13" s="1"/>
  <c r="J100" i="13"/>
  <c r="K100" i="13" s="1"/>
  <c r="J34" i="18"/>
  <c r="K34" i="18" s="1"/>
  <c r="J93" i="11"/>
  <c r="K93" i="11" s="1"/>
  <c r="J20" i="2"/>
  <c r="K20" i="2" s="1"/>
  <c r="J49" i="21"/>
  <c r="J90" i="21"/>
  <c r="K90" i="21" s="1"/>
  <c r="J46" i="11"/>
  <c r="J50" i="2"/>
  <c r="J64" i="2"/>
  <c r="K64" i="2" s="1"/>
  <c r="J85" i="2"/>
  <c r="J104" i="2"/>
  <c r="K104" i="2" s="1"/>
  <c r="J142" i="2"/>
  <c r="K142" i="2" s="1"/>
  <c r="J181" i="2"/>
  <c r="K181" i="2" s="1"/>
  <c r="J143" i="13"/>
  <c r="K143" i="13" s="1"/>
  <c r="J18" i="18"/>
  <c r="K18" i="18" s="1"/>
  <c r="J167" i="12"/>
  <c r="K167" i="12" s="1"/>
  <c r="J113" i="13"/>
  <c r="K113" i="13" s="1"/>
  <c r="J170" i="13"/>
  <c r="K170" i="13" s="1"/>
  <c r="J190" i="13"/>
  <c r="K190" i="13" s="1"/>
  <c r="J169" i="2"/>
  <c r="K169" i="2" s="1"/>
  <c r="J23" i="13"/>
  <c r="K23" i="13" s="1"/>
  <c r="J144" i="13"/>
  <c r="K144" i="13" s="1"/>
  <c r="J53" i="18"/>
  <c r="J23" i="12"/>
  <c r="K23" i="12" s="1"/>
  <c r="J83" i="22"/>
  <c r="J121" i="22"/>
  <c r="K121" i="22" s="1"/>
  <c r="J143" i="11"/>
  <c r="K143" i="11" s="1"/>
  <c r="J164" i="11"/>
  <c r="K164" i="11" s="1"/>
  <c r="J182" i="11"/>
  <c r="K182" i="11" s="1"/>
  <c r="J38" i="11"/>
  <c r="K38" i="11" s="1"/>
  <c r="J57" i="13"/>
  <c r="K57" i="13" s="1"/>
  <c r="J62" i="21"/>
  <c r="K62" i="21" s="1"/>
  <c r="J83" i="21"/>
  <c r="J101" i="21"/>
  <c r="K101" i="21" s="1"/>
  <c r="J129" i="22"/>
  <c r="K129" i="22" s="1"/>
  <c r="J169" i="22"/>
  <c r="K169" i="22" s="1"/>
  <c r="J119" i="22"/>
  <c r="K119" i="22" s="1"/>
  <c r="J187" i="11"/>
  <c r="K187" i="11" s="1"/>
  <c r="J59" i="12"/>
  <c r="K59" i="12" s="1"/>
  <c r="J133" i="22"/>
  <c r="K133" i="22" s="1"/>
  <c r="J134" i="22"/>
  <c r="K134" i="22" s="1"/>
  <c r="J124" i="22"/>
  <c r="K124" i="22" s="1"/>
  <c r="J78" i="21"/>
  <c r="K78" i="21" s="1"/>
  <c r="J132" i="22"/>
  <c r="K132" i="22" s="1"/>
  <c r="J107" i="11"/>
  <c r="K107" i="11" s="1"/>
  <c r="J119" i="18"/>
  <c r="K119" i="18" s="1"/>
  <c r="J145" i="21"/>
  <c r="K145" i="21" s="1"/>
  <c r="J153" i="21"/>
  <c r="K153" i="21" s="1"/>
  <c r="J166" i="21"/>
  <c r="K166" i="21" s="1"/>
  <c r="J184" i="21"/>
  <c r="K184" i="21" s="1"/>
  <c r="J20" i="22"/>
  <c r="K20" i="22" s="1"/>
  <c r="J26" i="22"/>
  <c r="K26" i="22" s="1"/>
  <c r="J42" i="22"/>
  <c r="K42" i="22" s="1"/>
  <c r="J49" i="22"/>
  <c r="J63" i="22"/>
  <c r="K63" i="22" s="1"/>
  <c r="J175" i="22"/>
  <c r="J96" i="11"/>
  <c r="K96" i="11" s="1"/>
  <c r="J157" i="11"/>
  <c r="K157" i="11" s="1"/>
  <c r="J87" i="11"/>
  <c r="J113" i="11"/>
  <c r="K113" i="11" s="1"/>
  <c r="J133" i="2"/>
  <c r="K133" i="2" s="1"/>
  <c r="J141" i="2"/>
  <c r="K141" i="2" s="1"/>
  <c r="J155" i="2"/>
  <c r="K155" i="2" s="1"/>
  <c r="J162" i="2"/>
  <c r="K162" i="2" s="1"/>
  <c r="J180" i="2"/>
  <c r="K180" i="2" s="1"/>
  <c r="J33" i="11"/>
  <c r="K33" i="11" s="1"/>
  <c r="J74" i="11"/>
  <c r="K74" i="11" s="1"/>
  <c r="J114" i="11"/>
  <c r="K114" i="11" s="1"/>
  <c r="J62" i="11"/>
  <c r="K62" i="11" s="1"/>
  <c r="J117" i="21"/>
  <c r="K117" i="21" s="1"/>
  <c r="J180" i="11"/>
  <c r="K180" i="11" s="1"/>
  <c r="J16" i="12"/>
  <c r="K16" i="12" s="1"/>
  <c r="J36" i="12"/>
  <c r="K36" i="12" s="1"/>
  <c r="J143" i="21"/>
  <c r="K143" i="21" s="1"/>
  <c r="J164" i="21"/>
  <c r="K164" i="21" s="1"/>
  <c r="J182" i="21"/>
  <c r="K182" i="21" s="1"/>
  <c r="J18" i="22"/>
  <c r="K18" i="22" s="1"/>
  <c r="J23" i="22"/>
  <c r="K23" i="22" s="1"/>
  <c r="J40" i="22"/>
  <c r="K40" i="22" s="1"/>
  <c r="J52" i="22"/>
  <c r="J61" i="22"/>
  <c r="K61" i="22" s="1"/>
  <c r="J74" i="22"/>
  <c r="K74" i="22" s="1"/>
  <c r="J193" i="11"/>
  <c r="K193" i="11" s="1"/>
  <c r="J152" i="21"/>
  <c r="K152" i="21" s="1"/>
  <c r="J170" i="21"/>
  <c r="K170" i="21" s="1"/>
  <c r="J122" i="22"/>
  <c r="K122" i="22" s="1"/>
  <c r="J106" i="11"/>
  <c r="K106" i="11" s="1"/>
  <c r="J132" i="12"/>
  <c r="K132" i="12" s="1"/>
  <c r="K48" i="21"/>
  <c r="K46" i="21" s="1"/>
  <c r="J18" i="11"/>
  <c r="K18" i="11" s="1"/>
  <c r="J138" i="11"/>
  <c r="K138" i="11" s="1"/>
  <c r="J159" i="11"/>
  <c r="K159" i="11" s="1"/>
  <c r="J178" i="11"/>
  <c r="K178" i="11" s="1"/>
  <c r="J122" i="21"/>
  <c r="K122" i="21" s="1"/>
  <c r="J145" i="18"/>
  <c r="K145" i="18" s="1"/>
  <c r="J166" i="18"/>
  <c r="K166" i="18" s="1"/>
  <c r="J184" i="18"/>
  <c r="K184" i="18" s="1"/>
  <c r="J20" i="21"/>
  <c r="K20" i="21" s="1"/>
  <c r="J42" i="21"/>
  <c r="K42" i="21" s="1"/>
  <c r="J93" i="13"/>
  <c r="K93" i="13" s="1"/>
  <c r="J41" i="11"/>
  <c r="K41" i="11" s="1"/>
  <c r="J48" i="11"/>
  <c r="J101" i="11"/>
  <c r="K101" i="11" s="1"/>
  <c r="J141" i="12"/>
  <c r="K141" i="12" s="1"/>
  <c r="J162" i="12"/>
  <c r="K162" i="12" s="1"/>
  <c r="J167" i="18"/>
  <c r="K167" i="18" s="1"/>
  <c r="J185" i="18"/>
  <c r="K185" i="18" s="1"/>
  <c r="J21" i="21"/>
  <c r="K21" i="21" s="1"/>
  <c r="J120" i="22"/>
  <c r="K120" i="22" s="1"/>
  <c r="J126" i="22"/>
  <c r="K126" i="22" s="1"/>
  <c r="J123" i="11"/>
  <c r="K123" i="11" s="1"/>
  <c r="J119" i="12"/>
  <c r="K119" i="12" s="1"/>
  <c r="J131" i="2"/>
  <c r="K131" i="2" s="1"/>
  <c r="J125" i="21"/>
  <c r="K125" i="21" s="1"/>
  <c r="J128" i="13"/>
  <c r="K128" i="13" s="1"/>
  <c r="J17" i="11"/>
  <c r="K17" i="11" s="1"/>
  <c r="J193" i="2"/>
  <c r="K193" i="2" s="1"/>
  <c r="J16" i="13"/>
  <c r="K16" i="13" s="1"/>
  <c r="J92" i="13"/>
  <c r="K92" i="13" s="1"/>
  <c r="J144" i="18"/>
  <c r="K144" i="18" s="1"/>
  <c r="J183" i="18"/>
  <c r="K183" i="18" s="1"/>
  <c r="J41" i="21"/>
  <c r="K41" i="21" s="1"/>
  <c r="J53" i="21"/>
  <c r="J120" i="11"/>
  <c r="K120" i="11" s="1"/>
  <c r="J63" i="21"/>
  <c r="K63" i="21" s="1"/>
  <c r="J84" i="21"/>
  <c r="J126" i="11"/>
  <c r="K126" i="11" s="1"/>
  <c r="J84" i="12"/>
  <c r="J125" i="13"/>
  <c r="K125" i="13" s="1"/>
  <c r="J128" i="21"/>
  <c r="K128" i="21" s="1"/>
  <c r="J129" i="2"/>
  <c r="K129" i="2" s="1"/>
  <c r="J11" i="13"/>
  <c r="K11" i="13" s="1"/>
  <c r="J66" i="13"/>
  <c r="K66" i="13" s="1"/>
  <c r="J87" i="13"/>
  <c r="J106" i="13"/>
  <c r="K106" i="13" s="1"/>
  <c r="J132" i="18"/>
  <c r="K132" i="18" s="1"/>
  <c r="J155" i="12"/>
  <c r="K155" i="12" s="1"/>
  <c r="J132" i="11"/>
  <c r="K132" i="11" s="1"/>
  <c r="J127" i="18"/>
  <c r="K127" i="18" s="1"/>
  <c r="J85" i="21"/>
  <c r="J170" i="22"/>
  <c r="K170" i="22" s="1"/>
  <c r="J127" i="11"/>
  <c r="K127" i="11" s="1"/>
  <c r="J44" i="2"/>
  <c r="K44" i="2" s="1"/>
  <c r="J122" i="18"/>
  <c r="K122" i="18" s="1"/>
  <c r="J173" i="11"/>
  <c r="J192" i="11"/>
  <c r="K192" i="11" s="1"/>
  <c r="J129" i="21"/>
  <c r="K129" i="21" s="1"/>
  <c r="J122" i="11"/>
  <c r="K122" i="11" s="1"/>
  <c r="J133" i="11"/>
  <c r="K133" i="11" s="1"/>
  <c r="J17" i="2"/>
  <c r="K17" i="2" s="1"/>
  <c r="J32" i="2"/>
  <c r="K32" i="2" s="1"/>
  <c r="J66" i="2"/>
  <c r="K66" i="2" s="1"/>
  <c r="J73" i="2"/>
  <c r="K73" i="2" s="1"/>
  <c r="J93" i="2"/>
  <c r="K93" i="2" s="1"/>
  <c r="J106" i="2"/>
  <c r="K106" i="2" s="1"/>
  <c r="J139" i="13"/>
  <c r="K139" i="13" s="1"/>
  <c r="J160" i="13"/>
  <c r="K160" i="13" s="1"/>
  <c r="J179" i="13"/>
  <c r="K179" i="13" s="1"/>
  <c r="J46" i="22"/>
  <c r="J132" i="13"/>
  <c r="K132" i="13" s="1"/>
  <c r="J119" i="21"/>
  <c r="K119" i="21" s="1"/>
  <c r="J123" i="18"/>
  <c r="K123" i="18" s="1"/>
  <c r="J130" i="12"/>
  <c r="K130" i="12" s="1"/>
  <c r="J129" i="18"/>
  <c r="K129" i="18" s="1"/>
  <c r="J11" i="12"/>
  <c r="K11" i="12" s="1"/>
  <c r="J17" i="12"/>
  <c r="K17" i="12" s="1"/>
  <c r="J32" i="12"/>
  <c r="K32" i="12" s="1"/>
  <c r="J38" i="12"/>
  <c r="K38" i="12" s="1"/>
  <c r="J66" i="12"/>
  <c r="K66" i="12" s="1"/>
  <c r="J73" i="12"/>
  <c r="K73" i="12" s="1"/>
  <c r="J87" i="12"/>
  <c r="J106" i="12"/>
  <c r="K106" i="12" s="1"/>
  <c r="J113" i="12"/>
  <c r="K113" i="12" s="1"/>
  <c r="J125" i="12"/>
  <c r="K125" i="12" s="1"/>
  <c r="J24" i="2"/>
  <c r="K24" i="2" s="1"/>
  <c r="J68" i="2"/>
  <c r="K68" i="2" s="1"/>
  <c r="J107" i="2"/>
  <c r="K107" i="2" s="1"/>
  <c r="J155" i="13"/>
  <c r="K155" i="13" s="1"/>
  <c r="J174" i="13"/>
  <c r="J193" i="13"/>
  <c r="K193" i="13" s="1"/>
  <c r="J30" i="18"/>
  <c r="K30" i="18" s="1"/>
  <c r="J72" i="18"/>
  <c r="K72" i="18" s="1"/>
  <c r="J124" i="18"/>
  <c r="K124" i="18" s="1"/>
  <c r="J13" i="22"/>
  <c r="K13" i="22" s="1"/>
  <c r="J34" i="22"/>
  <c r="K34" i="22" s="1"/>
  <c r="J127" i="22"/>
  <c r="K127" i="22" s="1"/>
  <c r="J120" i="12"/>
  <c r="K120" i="12" s="1"/>
  <c r="J132" i="2"/>
  <c r="K132" i="2" s="1"/>
  <c r="J84" i="22"/>
  <c r="J102" i="22"/>
  <c r="K102" i="22" s="1"/>
  <c r="J73" i="11"/>
  <c r="K73" i="11" s="1"/>
  <c r="J70" i="2"/>
  <c r="K70" i="2" s="1"/>
  <c r="J108" i="2"/>
  <c r="K108" i="2" s="1"/>
  <c r="J175" i="13"/>
  <c r="J93" i="18"/>
  <c r="K93" i="18" s="1"/>
  <c r="J129" i="13"/>
  <c r="K129" i="13" s="1"/>
  <c r="J123" i="12"/>
  <c r="K123" i="12" s="1"/>
  <c r="J128" i="12"/>
  <c r="K128" i="12" s="1"/>
  <c r="J134" i="2"/>
  <c r="K134" i="2" s="1"/>
  <c r="J130" i="13"/>
  <c r="K130" i="13" s="1"/>
  <c r="J128" i="11"/>
  <c r="K128" i="11" s="1"/>
  <c r="K48" i="12"/>
  <c r="J133" i="12"/>
  <c r="K133" i="12" s="1"/>
  <c r="J126" i="18"/>
  <c r="K126" i="18" s="1"/>
  <c r="J193" i="12"/>
  <c r="K193" i="12" s="1"/>
  <c r="J102" i="21"/>
  <c r="K102" i="21" s="1"/>
  <c r="J120" i="13"/>
  <c r="K120" i="13" s="1"/>
  <c r="J121" i="18"/>
  <c r="K121" i="18" s="1"/>
  <c r="J111" i="11"/>
  <c r="K111" i="11" s="1"/>
  <c r="J124" i="2"/>
  <c r="K124" i="2" s="1"/>
  <c r="J133" i="21"/>
  <c r="K133" i="21" s="1"/>
  <c r="J124" i="12"/>
  <c r="K124" i="12" s="1"/>
  <c r="J129" i="12"/>
  <c r="K129" i="12" s="1"/>
  <c r="J131" i="13"/>
  <c r="K131" i="13" s="1"/>
  <c r="J160" i="18"/>
  <c r="K160" i="18" s="1"/>
  <c r="J119" i="11"/>
  <c r="K119" i="11" s="1"/>
  <c r="J124" i="11"/>
  <c r="K124" i="11" s="1"/>
  <c r="J129" i="11"/>
  <c r="K129" i="11" s="1"/>
  <c r="J148" i="12"/>
  <c r="K148" i="12" s="1"/>
  <c r="J187" i="12"/>
  <c r="K187" i="12" s="1"/>
  <c r="J123" i="21"/>
  <c r="K123" i="21" s="1"/>
  <c r="J130" i="2"/>
  <c r="K130" i="2" s="1"/>
  <c r="J158" i="2"/>
  <c r="K158" i="2" s="1"/>
  <c r="J126" i="13"/>
  <c r="K126" i="13" s="1"/>
  <c r="J125" i="2"/>
  <c r="K125" i="2" s="1"/>
  <c r="J121" i="13"/>
  <c r="K121" i="13" s="1"/>
  <c r="J134" i="21"/>
  <c r="K134" i="21" s="1"/>
  <c r="J130" i="22"/>
  <c r="K130" i="22" s="1"/>
  <c r="J46" i="2"/>
  <c r="J120" i="2"/>
  <c r="K120" i="2" s="1"/>
  <c r="J166" i="13"/>
  <c r="K166" i="13" s="1"/>
  <c r="J14" i="18"/>
  <c r="K14" i="18" s="1"/>
  <c r="J20" i="18"/>
  <c r="K20" i="18" s="1"/>
  <c r="J35" i="18"/>
  <c r="K35" i="18" s="1"/>
  <c r="J71" i="18"/>
  <c r="K71" i="18" s="1"/>
  <c r="J76" i="18"/>
  <c r="K76" i="18" s="1"/>
  <c r="J97" i="18"/>
  <c r="K97" i="18" s="1"/>
  <c r="J109" i="18"/>
  <c r="K109" i="18" s="1"/>
  <c r="J116" i="18"/>
  <c r="K116" i="18" s="1"/>
  <c r="J133" i="18"/>
  <c r="K133" i="18" s="1"/>
  <c r="J32" i="11"/>
  <c r="K32" i="11" s="1"/>
  <c r="J125" i="11"/>
  <c r="K125" i="11" s="1"/>
  <c r="J130" i="11"/>
  <c r="K130" i="11" s="1"/>
  <c r="J40" i="2"/>
  <c r="K40" i="2" s="1"/>
  <c r="J74" i="2"/>
  <c r="K74" i="2" s="1"/>
  <c r="J94" i="2"/>
  <c r="K94" i="2" s="1"/>
  <c r="J114" i="2"/>
  <c r="K114" i="2" s="1"/>
  <c r="J128" i="18"/>
  <c r="K128" i="18" s="1"/>
  <c r="J124" i="21"/>
  <c r="K124" i="21" s="1"/>
  <c r="J18" i="12"/>
  <c r="K18" i="12" s="1"/>
  <c r="J52" i="12"/>
  <c r="J100" i="12"/>
  <c r="K100" i="12" s="1"/>
  <c r="J127" i="13"/>
  <c r="K127" i="13" s="1"/>
  <c r="J164" i="12"/>
  <c r="K164" i="12" s="1"/>
  <c r="J100" i="22"/>
  <c r="K100" i="22" s="1"/>
  <c r="J12" i="11"/>
  <c r="K12" i="11" s="1"/>
  <c r="J94" i="11"/>
  <c r="K94" i="11" s="1"/>
  <c r="J136" i="11"/>
  <c r="K136" i="11" s="1"/>
  <c r="J152" i="11"/>
  <c r="K152" i="11" s="1"/>
  <c r="J170" i="11"/>
  <c r="K170" i="11" s="1"/>
  <c r="J176" i="11"/>
  <c r="J190" i="11"/>
  <c r="K190" i="11" s="1"/>
  <c r="J190" i="12"/>
  <c r="K190" i="12" s="1"/>
  <c r="J126" i="2"/>
  <c r="K126" i="2" s="1"/>
  <c r="J122" i="13"/>
  <c r="K122" i="13" s="1"/>
  <c r="J167" i="13"/>
  <c r="K167" i="13" s="1"/>
  <c r="J21" i="18"/>
  <c r="K21" i="18" s="1"/>
  <c r="J43" i="18"/>
  <c r="K43" i="18" s="1"/>
  <c r="J57" i="18"/>
  <c r="K57" i="18" s="1"/>
  <c r="J98" i="18"/>
  <c r="K98" i="18" s="1"/>
  <c r="J121" i="2"/>
  <c r="K121" i="2" s="1"/>
  <c r="J130" i="21"/>
  <c r="K130" i="21" s="1"/>
  <c r="K48" i="22"/>
  <c r="K46" i="22" s="1"/>
  <c r="J126" i="12"/>
  <c r="K126" i="12" s="1"/>
  <c r="J134" i="18"/>
  <c r="K134" i="18" s="1"/>
  <c r="J121" i="11"/>
  <c r="K121" i="11" s="1"/>
  <c r="J131" i="11"/>
  <c r="K131" i="11" s="1"/>
  <c r="J121" i="12"/>
  <c r="K121" i="12" s="1"/>
  <c r="J131" i="12"/>
  <c r="K131" i="12" s="1"/>
  <c r="J133" i="13"/>
  <c r="K133" i="13" s="1"/>
  <c r="J48" i="22"/>
  <c r="J92" i="18"/>
  <c r="K92" i="18" s="1"/>
  <c r="J120" i="21"/>
  <c r="K120" i="21" s="1"/>
  <c r="J115" i="12"/>
  <c r="K115" i="12" s="1"/>
  <c r="J127" i="2"/>
  <c r="K127" i="2" s="1"/>
  <c r="J123" i="13"/>
  <c r="K123" i="13" s="1"/>
  <c r="J145" i="12"/>
  <c r="K145" i="12" s="1"/>
  <c r="J166" i="12"/>
  <c r="K166" i="12" s="1"/>
  <c r="J184" i="12"/>
  <c r="K184" i="12" s="1"/>
  <c r="J122" i="2"/>
  <c r="K122" i="2" s="1"/>
  <c r="J131" i="21"/>
  <c r="K131" i="21" s="1"/>
  <c r="J13" i="11"/>
  <c r="K13" i="11" s="1"/>
  <c r="J26" i="11"/>
  <c r="K26" i="11" s="1"/>
  <c r="J34" i="11"/>
  <c r="K34" i="11" s="1"/>
  <c r="J49" i="11"/>
  <c r="J63" i="11"/>
  <c r="K63" i="11" s="1"/>
  <c r="J70" i="11"/>
  <c r="K70" i="11" s="1"/>
  <c r="J84" i="11"/>
  <c r="J90" i="11"/>
  <c r="K90" i="11" s="1"/>
  <c r="J102" i="11"/>
  <c r="K102" i="11" s="1"/>
  <c r="J42" i="12"/>
  <c r="K42" i="12" s="1"/>
  <c r="J122" i="12"/>
  <c r="K122" i="12" s="1"/>
  <c r="J127" i="12"/>
  <c r="K127" i="12" s="1"/>
  <c r="J134" i="13"/>
  <c r="K134" i="13" s="1"/>
  <c r="J130" i="18"/>
  <c r="K130" i="18" s="1"/>
  <c r="J126" i="21"/>
  <c r="K126" i="21" s="1"/>
  <c r="K48" i="2"/>
  <c r="J98" i="13"/>
  <c r="K98" i="13" s="1"/>
  <c r="J179" i="11"/>
  <c r="K179" i="11" s="1"/>
  <c r="J125" i="18"/>
  <c r="K125" i="18" s="1"/>
  <c r="J121" i="21"/>
  <c r="K121" i="21" s="1"/>
  <c r="J128" i="2"/>
  <c r="K128" i="2" s="1"/>
  <c r="J124" i="13"/>
  <c r="K124" i="13" s="1"/>
  <c r="J14" i="11"/>
  <c r="K14" i="11" s="1"/>
  <c r="J20" i="11"/>
  <c r="K20" i="11" s="1"/>
  <c r="J35" i="11"/>
  <c r="K35" i="11" s="1"/>
  <c r="J71" i="11"/>
  <c r="K71" i="11" s="1"/>
  <c r="J91" i="11"/>
  <c r="K91" i="11" s="1"/>
  <c r="J109" i="11"/>
  <c r="K109" i="11" s="1"/>
  <c r="J119" i="13"/>
  <c r="K119" i="13" s="1"/>
  <c r="J120" i="18"/>
  <c r="K120" i="18" s="1"/>
  <c r="J128" i="22"/>
  <c r="K128" i="22" s="1"/>
  <c r="J167" i="11"/>
  <c r="K167" i="11" s="1"/>
  <c r="J123" i="2"/>
  <c r="K123" i="2" s="1"/>
  <c r="J163" i="2"/>
  <c r="K163" i="2" s="1"/>
  <c r="J17" i="13"/>
  <c r="K17" i="13" s="1"/>
  <c r="J38" i="13"/>
  <c r="K38" i="13" s="1"/>
  <c r="J59" i="13"/>
  <c r="K59" i="13" s="1"/>
  <c r="J80" i="13"/>
  <c r="K80" i="13" s="1"/>
  <c r="J99" i="13"/>
  <c r="K99" i="13" s="1"/>
  <c r="J138" i="18"/>
  <c r="K138" i="18" s="1"/>
  <c r="J178" i="18"/>
  <c r="K178" i="18" s="1"/>
  <c r="J34" i="21"/>
  <c r="K34" i="21" s="1"/>
  <c r="J75" i="21"/>
  <c r="K75" i="21" s="1"/>
  <c r="J96" i="21"/>
  <c r="K96" i="21" s="1"/>
  <c r="J115" i="21"/>
  <c r="K115" i="21" s="1"/>
  <c r="J132" i="21"/>
  <c r="K132" i="21" s="1"/>
  <c r="J57" i="12"/>
  <c r="K57" i="12" s="1"/>
  <c r="J78" i="12"/>
  <c r="K78" i="12" s="1"/>
  <c r="J98" i="12"/>
  <c r="K98" i="12" s="1"/>
  <c r="J117" i="12"/>
  <c r="K117" i="12" s="1"/>
  <c r="J43" i="2"/>
  <c r="K43" i="2" s="1"/>
  <c r="J131" i="18"/>
  <c r="K131" i="18" s="1"/>
  <c r="J127" i="21"/>
  <c r="K127" i="21" s="1"/>
  <c r="J123" i="22"/>
  <c r="K123" i="22" s="1"/>
  <c r="J82" i="22"/>
  <c r="J190" i="21"/>
  <c r="K190" i="21" s="1"/>
  <c r="J139" i="18"/>
  <c r="K139" i="18" s="1"/>
  <c r="J14" i="21"/>
  <c r="K14" i="21" s="1"/>
  <c r="J35" i="21"/>
  <c r="K35" i="21" s="1"/>
  <c r="J71" i="21"/>
  <c r="K71" i="21" s="1"/>
  <c r="J76" i="21"/>
  <c r="K76" i="21" s="1"/>
  <c r="J91" i="21"/>
  <c r="K91" i="21" s="1"/>
  <c r="J109" i="21"/>
  <c r="K109" i="21" s="1"/>
  <c r="J159" i="21"/>
  <c r="K159" i="21" s="1"/>
  <c r="J183" i="21"/>
  <c r="K183" i="21" s="1"/>
  <c r="J191" i="21"/>
  <c r="K191" i="21" s="1"/>
  <c r="J55" i="18"/>
  <c r="K55" i="18" s="1"/>
  <c r="J16" i="18"/>
  <c r="K16" i="18" s="1"/>
  <c r="J111" i="18"/>
  <c r="K111" i="18" s="1"/>
  <c r="J179" i="18"/>
  <c r="K179" i="18" s="1"/>
  <c r="J141" i="18"/>
  <c r="K141" i="18" s="1"/>
  <c r="J180" i="18"/>
  <c r="K180" i="18" s="1"/>
  <c r="J146" i="13"/>
  <c r="K146" i="13" s="1"/>
  <c r="J185" i="13"/>
  <c r="K185" i="13" s="1"/>
  <c r="J16" i="2"/>
  <c r="K16" i="2" s="1"/>
  <c r="J162" i="13"/>
  <c r="K162" i="13" s="1"/>
  <c r="J119" i="2"/>
  <c r="K119" i="2" s="1"/>
  <c r="J142" i="13"/>
  <c r="K142" i="13" s="1"/>
  <c r="J163" i="13"/>
  <c r="K163" i="13" s="1"/>
  <c r="J181" i="13"/>
  <c r="K181" i="13" s="1"/>
  <c r="J11" i="2"/>
  <c r="K11" i="2" s="1"/>
  <c r="J38" i="2"/>
  <c r="K38" i="2" s="1"/>
  <c r="J113" i="2"/>
  <c r="K113" i="2" s="1"/>
  <c r="J12" i="13"/>
  <c r="K12" i="13" s="1"/>
  <c r="J89" i="13"/>
  <c r="K89" i="13" s="1"/>
  <c r="J107" i="13"/>
  <c r="K107" i="13" s="1"/>
  <c r="J48" i="2"/>
  <c r="J89" i="2"/>
  <c r="K89" i="2" s="1"/>
  <c r="J26" i="2"/>
  <c r="K26" i="2" s="1"/>
  <c r="J12" i="2"/>
  <c r="K12" i="2" s="1"/>
  <c r="J33" i="2"/>
  <c r="K33" i="2" s="1"/>
  <c r="J157" i="2"/>
  <c r="K157" i="2" s="1"/>
  <c r="J175" i="2"/>
  <c r="J63" i="2"/>
  <c r="K63" i="2" s="1"/>
  <c r="J84" i="2"/>
  <c r="J12" i="12"/>
  <c r="K12" i="12" s="1"/>
  <c r="J24" i="12"/>
  <c r="K24" i="12" s="1"/>
  <c r="J33" i="12"/>
  <c r="K33" i="12" s="1"/>
  <c r="J48" i="12"/>
  <c r="J68" i="12"/>
  <c r="K68" i="12" s="1"/>
  <c r="J74" i="12"/>
  <c r="K74" i="12" s="1"/>
  <c r="J89" i="12"/>
  <c r="K89" i="12" s="1"/>
  <c r="J94" i="12"/>
  <c r="K94" i="12" s="1"/>
  <c r="J107" i="12"/>
  <c r="K107" i="12" s="1"/>
  <c r="J114" i="12"/>
  <c r="K114" i="12" s="1"/>
  <c r="J142" i="12"/>
  <c r="K142" i="12" s="1"/>
  <c r="J157" i="12"/>
  <c r="K157" i="12" s="1"/>
  <c r="J163" i="12"/>
  <c r="K163" i="12" s="1"/>
  <c r="J175" i="12"/>
  <c r="J181" i="12"/>
  <c r="K181" i="12" s="1"/>
  <c r="J13" i="12"/>
  <c r="K13" i="12" s="1"/>
  <c r="J34" i="12"/>
  <c r="K34" i="12" s="1"/>
  <c r="J75" i="12"/>
  <c r="K75" i="12" s="1"/>
  <c r="J96" i="12"/>
  <c r="K96" i="12" s="1"/>
  <c r="J143" i="12"/>
  <c r="K143" i="12" s="1"/>
  <c r="J182" i="12"/>
  <c r="K182" i="12" s="1"/>
  <c r="J49" i="12"/>
  <c r="J63" i="12"/>
  <c r="K63" i="12" s="1"/>
  <c r="J90" i="12"/>
  <c r="K90" i="12" s="1"/>
  <c r="J102" i="12"/>
  <c r="K102" i="12" s="1"/>
  <c r="J108" i="12"/>
  <c r="K108" i="12" s="1"/>
  <c r="J158" i="12"/>
  <c r="K158" i="12" s="1"/>
  <c r="J170" i="12"/>
  <c r="K170" i="12" s="1"/>
  <c r="J176" i="12"/>
  <c r="J21" i="12"/>
  <c r="K21" i="12" s="1"/>
  <c r="J28" i="12"/>
  <c r="K28" i="12" s="1"/>
  <c r="J43" i="12"/>
  <c r="K43" i="12" s="1"/>
  <c r="J50" i="12"/>
  <c r="J64" i="12"/>
  <c r="K64" i="12" s="1"/>
  <c r="J85" i="12"/>
  <c r="J104" i="12"/>
  <c r="K104" i="12" s="1"/>
  <c r="J153" i="12"/>
  <c r="K153" i="12" s="1"/>
  <c r="J172" i="12"/>
  <c r="J191" i="12"/>
  <c r="K191" i="12" s="1"/>
  <c r="J108" i="11"/>
  <c r="K108" i="11" s="1"/>
  <c r="J158" i="11"/>
  <c r="K158" i="11" s="1"/>
  <c r="J21" i="11"/>
  <c r="K21" i="11" s="1"/>
  <c r="J28" i="11"/>
  <c r="K28" i="11" s="1"/>
  <c r="J43" i="11"/>
  <c r="K43" i="11" s="1"/>
  <c r="J64" i="11"/>
  <c r="K64" i="11" s="1"/>
  <c r="J104" i="11"/>
  <c r="K104" i="11" s="1"/>
  <c r="J184" i="11"/>
  <c r="K184" i="11" s="1"/>
  <c r="J72" i="11"/>
  <c r="K72" i="11" s="1"/>
  <c r="J22" i="11"/>
  <c r="K22" i="11" s="1"/>
  <c r="J44" i="11"/>
  <c r="K44" i="11" s="1"/>
  <c r="J51" i="11"/>
  <c r="J59" i="11"/>
  <c r="K59" i="11" s="1"/>
  <c r="J65" i="11"/>
  <c r="K65" i="11" s="1"/>
  <c r="J80" i="11"/>
  <c r="K80" i="11" s="1"/>
  <c r="J86" i="11"/>
  <c r="J99" i="11"/>
  <c r="K99" i="11" s="1"/>
  <c r="J105" i="11"/>
  <c r="K105" i="11" s="1"/>
  <c r="J146" i="11"/>
  <c r="K146" i="11" s="1"/>
  <c r="J154" i="11"/>
  <c r="K154" i="11" s="1"/>
  <c r="J40" i="11"/>
  <c r="K40" i="11" s="1"/>
  <c r="J19" i="11"/>
  <c r="K19" i="11" s="1"/>
  <c r="J24" i="11"/>
  <c r="K24" i="11" s="1"/>
  <c r="J53" i="11"/>
  <c r="J68" i="11"/>
  <c r="K68" i="11" s="1"/>
  <c r="J83" i="11"/>
  <c r="J89" i="11"/>
  <c r="K89" i="11" s="1"/>
  <c r="J115" i="11"/>
  <c r="K115" i="11" s="1"/>
  <c r="J102" i="2"/>
  <c r="K102" i="2" s="1"/>
  <c r="J152" i="2"/>
  <c r="K152" i="2" s="1"/>
  <c r="J36" i="21"/>
  <c r="K36" i="21" s="1"/>
  <c r="J150" i="11"/>
  <c r="K150" i="11" s="1"/>
  <c r="J57" i="11"/>
  <c r="K57" i="11" s="1"/>
  <c r="J78" i="11"/>
  <c r="K78" i="11" s="1"/>
  <c r="J98" i="11"/>
  <c r="K98" i="11" s="1"/>
  <c r="J117" i="11"/>
  <c r="K117" i="11" s="1"/>
  <c r="J145" i="11"/>
  <c r="K145" i="11" s="1"/>
  <c r="J166" i="11"/>
  <c r="K166" i="11" s="1"/>
  <c r="J20" i="12"/>
  <c r="K20" i="12" s="1"/>
  <c r="J62" i="2"/>
  <c r="K62" i="2" s="1"/>
  <c r="J83" i="2"/>
  <c r="J101" i="2"/>
  <c r="K101" i="2" s="1"/>
  <c r="J116" i="21"/>
  <c r="K116" i="21" s="1"/>
  <c r="J144" i="21"/>
  <c r="K144" i="21" s="1"/>
  <c r="J41" i="22"/>
  <c r="K41" i="22" s="1"/>
  <c r="J53" i="22"/>
  <c r="J75" i="22"/>
  <c r="K75" i="22" s="1"/>
  <c r="J96" i="22"/>
  <c r="K96" i="22" s="1"/>
  <c r="J115" i="22"/>
  <c r="K115" i="22" s="1"/>
  <c r="J143" i="22"/>
  <c r="K143" i="22" s="1"/>
  <c r="J170" i="2"/>
  <c r="K170" i="2" s="1"/>
  <c r="J190" i="2"/>
  <c r="K190" i="2" s="1"/>
  <c r="J24" i="13"/>
  <c r="K24" i="13" s="1"/>
  <c r="J48" i="13"/>
  <c r="J66" i="18"/>
  <c r="K66" i="18" s="1"/>
  <c r="J106" i="18"/>
  <c r="K106" i="18" s="1"/>
  <c r="J155" i="18"/>
  <c r="K155" i="18" s="1"/>
  <c r="J174" i="18"/>
  <c r="J193" i="18"/>
  <c r="K193" i="18" s="1"/>
  <c r="J139" i="21"/>
  <c r="K139" i="21" s="1"/>
  <c r="J179" i="21"/>
  <c r="K179" i="21" s="1"/>
  <c r="J150" i="2"/>
  <c r="K150" i="2" s="1"/>
  <c r="J189" i="2"/>
  <c r="K189" i="2" s="1"/>
  <c r="J46" i="13"/>
  <c r="J65" i="18"/>
  <c r="K65" i="18" s="1"/>
  <c r="J164" i="22"/>
  <c r="K164" i="22" s="1"/>
  <c r="J94" i="13"/>
  <c r="K94" i="13" s="1"/>
  <c r="J17" i="18"/>
  <c r="K17" i="18" s="1"/>
  <c r="J38" i="18"/>
  <c r="K38" i="18" s="1"/>
  <c r="J66" i="11"/>
  <c r="K66" i="11" s="1"/>
  <c r="J141" i="11"/>
  <c r="K141" i="11" s="1"/>
  <c r="J75" i="11"/>
  <c r="K75" i="11" s="1"/>
  <c r="J94" i="22"/>
  <c r="K94" i="22" s="1"/>
  <c r="J114" i="22"/>
  <c r="K114" i="22" s="1"/>
  <c r="J42" i="11"/>
  <c r="K42" i="11" s="1"/>
  <c r="J55" i="11"/>
  <c r="K55" i="11" s="1"/>
  <c r="J76" i="11"/>
  <c r="K76" i="11" s="1"/>
  <c r="J97" i="11"/>
  <c r="K97" i="11" s="1"/>
  <c r="J116" i="11"/>
  <c r="K116" i="11" s="1"/>
  <c r="J144" i="11"/>
  <c r="K144" i="11" s="1"/>
  <c r="J165" i="11"/>
  <c r="K165" i="11" s="1"/>
  <c r="J183" i="11"/>
  <c r="K183" i="11" s="1"/>
  <c r="J19" i="12"/>
  <c r="K19" i="12" s="1"/>
  <c r="J41" i="12"/>
  <c r="K41" i="12" s="1"/>
  <c r="J53" i="12"/>
  <c r="J62" i="12"/>
  <c r="K62" i="12" s="1"/>
  <c r="J83" i="12"/>
  <c r="J101" i="12"/>
  <c r="K101" i="12" s="1"/>
  <c r="J150" i="12"/>
  <c r="K150" i="12" s="1"/>
  <c r="J169" i="12"/>
  <c r="K169" i="12" s="1"/>
  <c r="J189" i="12"/>
  <c r="K189" i="12" s="1"/>
  <c r="J23" i="2"/>
  <c r="K23" i="2" s="1"/>
  <c r="J52" i="2"/>
  <c r="J82" i="2"/>
  <c r="J148" i="2"/>
  <c r="K148" i="2" s="1"/>
  <c r="J168" i="2"/>
  <c r="K168" i="2" s="1"/>
  <c r="J187" i="2"/>
  <c r="K187" i="2" s="1"/>
  <c r="J22" i="13"/>
  <c r="K22" i="13" s="1"/>
  <c r="J44" i="13"/>
  <c r="K44" i="13" s="1"/>
  <c r="J51" i="13"/>
  <c r="J72" i="13"/>
  <c r="K72" i="13" s="1"/>
  <c r="J86" i="13"/>
  <c r="J111" i="13"/>
  <c r="K111" i="13" s="1"/>
  <c r="J154" i="13"/>
  <c r="K154" i="13" s="1"/>
  <c r="J173" i="13"/>
  <c r="J192" i="13"/>
  <c r="K192" i="13" s="1"/>
  <c r="J28" i="18"/>
  <c r="K28" i="18" s="1"/>
  <c r="J50" i="18"/>
  <c r="J64" i="18"/>
  <c r="K64" i="18" s="1"/>
  <c r="J104" i="18"/>
  <c r="K104" i="18" s="1"/>
  <c r="J153" i="18"/>
  <c r="K153" i="18" s="1"/>
  <c r="J172" i="18"/>
  <c r="J191" i="18"/>
  <c r="K191" i="18" s="1"/>
  <c r="J26" i="21"/>
  <c r="K26" i="21" s="1"/>
  <c r="J70" i="21"/>
  <c r="K70" i="21" s="1"/>
  <c r="J108" i="21"/>
  <c r="K108" i="21" s="1"/>
  <c r="J158" i="21"/>
  <c r="K158" i="21" s="1"/>
  <c r="J12" i="22"/>
  <c r="K12" i="22" s="1"/>
  <c r="J33" i="22"/>
  <c r="K33" i="22" s="1"/>
  <c r="J68" i="22"/>
  <c r="K68" i="22" s="1"/>
  <c r="J89" i="22"/>
  <c r="K89" i="22" s="1"/>
  <c r="J107" i="22"/>
  <c r="K107" i="22" s="1"/>
  <c r="J157" i="22"/>
  <c r="K157" i="22" s="1"/>
  <c r="J50" i="11"/>
  <c r="J85" i="11"/>
  <c r="J153" i="11"/>
  <c r="K153" i="11" s="1"/>
  <c r="J172" i="11"/>
  <c r="J191" i="11"/>
  <c r="K191" i="11" s="1"/>
  <c r="J26" i="12"/>
  <c r="K26" i="12" s="1"/>
  <c r="J70" i="12"/>
  <c r="K70" i="12" s="1"/>
  <c r="J136" i="12"/>
  <c r="K136" i="12" s="1"/>
  <c r="J105" i="18"/>
  <c r="K105" i="18" s="1"/>
  <c r="J173" i="18"/>
  <c r="J28" i="21"/>
  <c r="K28" i="21" s="1"/>
  <c r="J90" i="22"/>
  <c r="K90" i="22" s="1"/>
  <c r="J158" i="22"/>
  <c r="K158" i="22" s="1"/>
  <c r="J182" i="22"/>
  <c r="K182" i="22" s="1"/>
  <c r="J16" i="11"/>
  <c r="K16" i="11" s="1"/>
  <c r="J76" i="12"/>
  <c r="K76" i="12" s="1"/>
  <c r="J116" i="12"/>
  <c r="K116" i="12" s="1"/>
  <c r="J144" i="12"/>
  <c r="K144" i="12" s="1"/>
  <c r="J53" i="2"/>
  <c r="J36" i="11"/>
  <c r="K36" i="11" s="1"/>
  <c r="K48" i="11"/>
  <c r="J92" i="11"/>
  <c r="K92" i="11" s="1"/>
  <c r="J139" i="11"/>
  <c r="K139" i="11" s="1"/>
  <c r="J160" i="11"/>
  <c r="K160" i="11" s="1"/>
  <c r="J14" i="12"/>
  <c r="K14" i="12" s="1"/>
  <c r="J35" i="12"/>
  <c r="K35" i="12" s="1"/>
  <c r="J55" i="12"/>
  <c r="K55" i="12" s="1"/>
  <c r="J97" i="12"/>
  <c r="K97" i="12" s="1"/>
  <c r="J183" i="12"/>
  <c r="K183" i="12" s="1"/>
  <c r="J41" i="2"/>
  <c r="K41" i="2" s="1"/>
  <c r="J75" i="2"/>
  <c r="K75" i="2" s="1"/>
  <c r="J96" i="2"/>
  <c r="K96" i="2" s="1"/>
  <c r="J115" i="2"/>
  <c r="K115" i="2" s="1"/>
  <c r="J143" i="2"/>
  <c r="K143" i="2" s="1"/>
  <c r="J164" i="2"/>
  <c r="K164" i="2" s="1"/>
  <c r="J182" i="2"/>
  <c r="K182" i="2" s="1"/>
  <c r="J18" i="13"/>
  <c r="K18" i="13" s="1"/>
  <c r="J40" i="13"/>
  <c r="K40" i="13" s="1"/>
  <c r="J52" i="13"/>
  <c r="J82" i="13"/>
  <c r="J168" i="13"/>
  <c r="K168" i="13" s="1"/>
  <c r="J22" i="18"/>
  <c r="K22" i="18" s="1"/>
  <c r="J51" i="18"/>
  <c r="J59" i="18"/>
  <c r="K59" i="18" s="1"/>
  <c r="J80" i="18"/>
  <c r="K80" i="18" s="1"/>
  <c r="J99" i="18"/>
  <c r="K99" i="18" s="1"/>
  <c r="J146" i="18"/>
  <c r="K146" i="18" s="1"/>
  <c r="J43" i="21"/>
  <c r="K43" i="21" s="1"/>
  <c r="J30" i="11"/>
  <c r="K30" i="11" s="1"/>
  <c r="J71" i="12"/>
  <c r="K71" i="12" s="1"/>
  <c r="J91" i="12"/>
  <c r="K91" i="12" s="1"/>
  <c r="J109" i="12"/>
  <c r="K109" i="12" s="1"/>
  <c r="J138" i="12"/>
  <c r="K138" i="12" s="1"/>
  <c r="J159" i="12"/>
  <c r="K159" i="12" s="1"/>
  <c r="J178" i="12"/>
  <c r="K178" i="12" s="1"/>
  <c r="J13" i="2"/>
  <c r="K13" i="2" s="1"/>
  <c r="J34" i="2"/>
  <c r="K34" i="2" s="1"/>
  <c r="J11" i="11"/>
  <c r="K11" i="11" s="1"/>
  <c r="J23" i="11"/>
  <c r="K23" i="11" s="1"/>
  <c r="J52" i="11"/>
  <c r="J61" i="11"/>
  <c r="K61" i="11" s="1"/>
  <c r="J82" i="11"/>
  <c r="J100" i="11"/>
  <c r="K100" i="11" s="1"/>
  <c r="J168" i="11"/>
  <c r="K168" i="11" s="1"/>
  <c r="J174" i="11"/>
  <c r="J22" i="12"/>
  <c r="K22" i="12" s="1"/>
  <c r="J30" i="12"/>
  <c r="K30" i="12" s="1"/>
  <c r="J51" i="12"/>
  <c r="J65" i="12"/>
  <c r="K65" i="12" s="1"/>
  <c r="J72" i="12"/>
  <c r="K72" i="12" s="1"/>
  <c r="J92" i="12"/>
  <c r="K92" i="12" s="1"/>
  <c r="J111" i="12"/>
  <c r="K111" i="12" s="1"/>
  <c r="J139" i="12"/>
  <c r="K139" i="12" s="1"/>
  <c r="J160" i="12"/>
  <c r="K160" i="12" s="1"/>
  <c r="J173" i="12"/>
  <c r="J179" i="12"/>
  <c r="K179" i="12" s="1"/>
  <c r="J14" i="2"/>
  <c r="K14" i="2" s="1"/>
  <c r="K46" i="2" l="1"/>
  <c r="K46" i="18"/>
  <c r="K46" i="11"/>
  <c r="K46" i="12"/>
  <c r="J101" i="15" l="1"/>
  <c r="K101" i="15" s="1"/>
  <c r="J174" i="15" l="1"/>
  <c r="J167" i="15"/>
  <c r="K167" i="15" s="1"/>
  <c r="J166" i="15"/>
  <c r="K166" i="15" s="1"/>
  <c r="J159" i="15"/>
  <c r="K159" i="15" s="1"/>
  <c r="J157" i="15"/>
  <c r="K157" i="15" s="1"/>
  <c r="J148" i="15"/>
  <c r="K148" i="15" s="1"/>
  <c r="J145" i="15"/>
  <c r="K145" i="15" s="1"/>
  <c r="J138" i="15"/>
  <c r="K138" i="15" s="1"/>
  <c r="K134" i="15"/>
  <c r="K128" i="15"/>
  <c r="K122" i="15"/>
  <c r="J117" i="15"/>
  <c r="K117" i="15" s="1"/>
  <c r="J109" i="15"/>
  <c r="K109" i="15" s="1"/>
  <c r="J107" i="15"/>
  <c r="K107" i="15" s="1"/>
  <c r="J106" i="15"/>
  <c r="K106" i="15" s="1"/>
  <c r="J105" i="15"/>
  <c r="K105" i="15" s="1"/>
  <c r="J72" i="15"/>
  <c r="K72" i="15" s="1"/>
  <c r="J70" i="15"/>
  <c r="K70" i="15" s="1"/>
  <c r="J62" i="15"/>
  <c r="K62" i="15" s="1"/>
  <c r="J59" i="15"/>
  <c r="K59" i="15" s="1"/>
  <c r="J43" i="15"/>
  <c r="K43" i="15" s="1"/>
  <c r="J41" i="15"/>
  <c r="K41" i="15" s="1"/>
  <c r="J21" i="15"/>
  <c r="K21" i="15" s="1"/>
  <c r="J12" i="15"/>
  <c r="K12" i="15" s="1"/>
  <c r="J108" i="15"/>
  <c r="K108" i="15" s="1"/>
  <c r="K31" i="15"/>
  <c r="J141" i="15" l="1"/>
  <c r="K141" i="15" s="1"/>
  <c r="J162" i="15"/>
  <c r="K162" i="15" s="1"/>
  <c r="J35" i="15"/>
  <c r="K35" i="15" s="1"/>
  <c r="J64" i="15"/>
  <c r="K64" i="15" s="1"/>
  <c r="J85" i="15"/>
  <c r="J14" i="15"/>
  <c r="K14" i="15" s="1"/>
  <c r="J80" i="15"/>
  <c r="K80" i="15" s="1"/>
  <c r="J90" i="15"/>
  <c r="K90" i="15" s="1"/>
  <c r="K127" i="15"/>
  <c r="J146" i="15"/>
  <c r="K146" i="15" s="1"/>
  <c r="J71" i="15"/>
  <c r="K71" i="15" s="1"/>
  <c r="J91" i="15"/>
  <c r="K91" i="15" s="1"/>
  <c r="J83" i="15"/>
  <c r="K126" i="15"/>
  <c r="J184" i="15"/>
  <c r="K184" i="15" s="1"/>
  <c r="K124" i="15"/>
  <c r="J143" i="15"/>
  <c r="K143" i="15" s="1"/>
  <c r="J164" i="15"/>
  <c r="K164" i="15" s="1"/>
  <c r="J23" i="15"/>
  <c r="K23" i="15" s="1"/>
  <c r="K130" i="15"/>
  <c r="K123" i="15"/>
  <c r="J142" i="15"/>
  <c r="K142" i="15" s="1"/>
  <c r="J180" i="15"/>
  <c r="K180" i="15" s="1"/>
  <c r="J26" i="15"/>
  <c r="K26" i="15" s="1"/>
  <c r="J17" i="15"/>
  <c r="K17" i="15" s="1"/>
  <c r="J99" i="15"/>
  <c r="K99" i="15" s="1"/>
  <c r="J30" i="15"/>
  <c r="K30" i="15" s="1"/>
  <c r="J46" i="15"/>
  <c r="J66" i="15"/>
  <c r="K66" i="15" s="1"/>
  <c r="J87" i="15"/>
  <c r="J94" i="15"/>
  <c r="K94" i="15" s="1"/>
  <c r="J152" i="15"/>
  <c r="K152" i="15" s="1"/>
  <c r="J49" i="15"/>
  <c r="J55" i="15"/>
  <c r="K55" i="15" s="1"/>
  <c r="J76" i="15"/>
  <c r="K76" i="15" s="1"/>
  <c r="J115" i="15"/>
  <c r="K115" i="15" s="1"/>
  <c r="K132" i="15"/>
  <c r="J154" i="15"/>
  <c r="K154" i="15" s="1"/>
  <c r="J50" i="15"/>
  <c r="J92" i="15"/>
  <c r="K92" i="15" s="1"/>
  <c r="J74" i="15"/>
  <c r="K74" i="15" s="1"/>
  <c r="J114" i="15"/>
  <c r="K114" i="15" s="1"/>
  <c r="K131" i="15"/>
  <c r="J19" i="15"/>
  <c r="K19" i="15" s="1"/>
  <c r="J38" i="15"/>
  <c r="K38" i="15" s="1"/>
  <c r="J65" i="15"/>
  <c r="K65" i="15" s="1"/>
  <c r="J86" i="15"/>
  <c r="K119" i="15"/>
  <c r="J172" i="15"/>
  <c r="J176" i="15"/>
  <c r="J163" i="15"/>
  <c r="K163" i="15" s="1"/>
  <c r="J53" i="15"/>
  <c r="J75" i="15"/>
  <c r="K75" i="15" s="1"/>
  <c r="J82" i="15"/>
  <c r="J96" i="15"/>
  <c r="K96" i="15" s="1"/>
  <c r="J100" i="15"/>
  <c r="K100" i="15" s="1"/>
  <c r="J97" i="15"/>
  <c r="K97" i="15" s="1"/>
  <c r="J102" i="15"/>
  <c r="K102" i="15" s="1"/>
  <c r="J136" i="15"/>
  <c r="K136" i="15" s="1"/>
  <c r="J153" i="15"/>
  <c r="K153" i="15" s="1"/>
  <c r="J158" i="15"/>
  <c r="K158" i="15" s="1"/>
  <c r="J170" i="15"/>
  <c r="K170" i="15" s="1"/>
  <c r="J175" i="15"/>
  <c r="J190" i="15"/>
  <c r="K190" i="15" s="1"/>
  <c r="J181" i="15"/>
  <c r="K181" i="15" s="1"/>
  <c r="J61" i="15"/>
  <c r="K61" i="15" s="1"/>
  <c r="J169" i="15"/>
  <c r="K169" i="15" s="1"/>
  <c r="J52" i="15"/>
  <c r="J113" i="15"/>
  <c r="K113" i="15" s="1"/>
  <c r="K120" i="15"/>
  <c r="J179" i="15"/>
  <c r="K179" i="15" s="1"/>
  <c r="J189" i="15"/>
  <c r="K189" i="15" s="1"/>
  <c r="J191" i="15"/>
  <c r="K191" i="15" s="1"/>
  <c r="J193" i="15"/>
  <c r="K193" i="15" s="1"/>
  <c r="J33" i="15"/>
  <c r="K33" i="15" s="1"/>
  <c r="J51" i="15"/>
  <c r="J57" i="15"/>
  <c r="K57" i="15" s="1"/>
  <c r="J63" i="15"/>
  <c r="K63" i="15" s="1"/>
  <c r="J68" i="15"/>
  <c r="K68" i="15" s="1"/>
  <c r="J73" i="15"/>
  <c r="K73" i="15" s="1"/>
  <c r="J78" i="15"/>
  <c r="K78" i="15" s="1"/>
  <c r="J84" i="15"/>
  <c r="J89" i="15"/>
  <c r="K89" i="15" s="1"/>
  <c r="J93" i="15"/>
  <c r="K93" i="15" s="1"/>
  <c r="J98" i="15"/>
  <c r="K98" i="15" s="1"/>
  <c r="J104" i="15"/>
  <c r="K104" i="15" s="1"/>
  <c r="J111" i="15"/>
  <c r="K111" i="15" s="1"/>
  <c r="J116" i="15"/>
  <c r="K116" i="15" s="1"/>
  <c r="K121" i="15"/>
  <c r="K125" i="15"/>
  <c r="K129" i="15"/>
  <c r="K133" i="15"/>
  <c r="J139" i="15"/>
  <c r="K139" i="15" s="1"/>
  <c r="J144" i="15"/>
  <c r="K144" i="15" s="1"/>
  <c r="J150" i="15"/>
  <c r="K150" i="15" s="1"/>
  <c r="J155" i="15"/>
  <c r="K155" i="15" s="1"/>
  <c r="J160" i="15"/>
  <c r="K160" i="15" s="1"/>
  <c r="J165" i="15"/>
  <c r="K165" i="15" s="1"/>
  <c r="J168" i="15"/>
  <c r="K168" i="15" s="1"/>
  <c r="J173" i="15"/>
  <c r="J178" i="15"/>
  <c r="K178" i="15" s="1"/>
  <c r="J182" i="15"/>
  <c r="K182" i="15" s="1"/>
  <c r="J187" i="15"/>
  <c r="K187" i="15" s="1"/>
  <c r="J192" i="15"/>
  <c r="K192" i="15" s="1"/>
  <c r="J22" i="15"/>
  <c r="K22" i="15" s="1"/>
  <c r="J11" i="15"/>
  <c r="K11" i="15" s="1"/>
  <c r="J16" i="15"/>
  <c r="K16" i="15" s="1"/>
  <c r="J20" i="15"/>
  <c r="K20" i="15" s="1"/>
  <c r="J24" i="15"/>
  <c r="K24" i="15" s="1"/>
  <c r="J32" i="15"/>
  <c r="K32" i="15" s="1"/>
  <c r="J36" i="15"/>
  <c r="K36" i="15" s="1"/>
  <c r="J42" i="15"/>
  <c r="K42" i="15" s="1"/>
  <c r="J48" i="15"/>
  <c r="J13" i="15"/>
  <c r="K13" i="15" s="1"/>
  <c r="J18" i="15"/>
  <c r="K18" i="15" s="1"/>
  <c r="J28" i="15"/>
  <c r="K28" i="15" s="1"/>
  <c r="J34" i="15"/>
  <c r="K34" i="15" s="1"/>
  <c r="J40" i="15"/>
  <c r="K40" i="15" s="1"/>
  <c r="J44" i="15"/>
  <c r="K44" i="15" s="1"/>
  <c r="J183" i="15"/>
  <c r="K183" i="15" s="1"/>
  <c r="J185" i="15"/>
  <c r="K185" i="15" s="1"/>
  <c r="K48" i="15" l="1"/>
  <c r="K46" i="15" s="1"/>
  <c r="J192" i="10"/>
  <c r="D27" i="10" l="1"/>
  <c r="J201" i="10"/>
  <c r="K201" i="10" s="1"/>
  <c r="J195" i="10"/>
  <c r="J193" i="10"/>
  <c r="J189" i="10"/>
  <c r="K189" i="10" s="1"/>
  <c r="J186" i="10"/>
  <c r="K186" i="10" s="1"/>
  <c r="J184" i="10"/>
  <c r="K184" i="10" s="1"/>
  <c r="J182" i="10"/>
  <c r="K182" i="10" s="1"/>
  <c r="J179" i="10"/>
  <c r="K179" i="10" s="1"/>
  <c r="J177" i="10"/>
  <c r="K177" i="10" s="1"/>
  <c r="J175" i="10"/>
  <c r="K175" i="10" s="1"/>
  <c r="J172" i="10"/>
  <c r="J169" i="10"/>
  <c r="K169" i="10" s="1"/>
  <c r="J167" i="10"/>
  <c r="K167" i="10" s="1"/>
  <c r="J165" i="10"/>
  <c r="K165" i="10" s="1"/>
  <c r="J163" i="10"/>
  <c r="K163" i="10" s="1"/>
  <c r="J160" i="10"/>
  <c r="K160" i="10" s="1"/>
  <c r="J156" i="10"/>
  <c r="K156" i="10" s="1"/>
  <c r="J153" i="10"/>
  <c r="J151" i="10"/>
  <c r="J149" i="10"/>
  <c r="J146" i="10"/>
  <c r="K146" i="10" s="1"/>
  <c r="J142" i="10"/>
  <c r="K142" i="10" s="1"/>
  <c r="J139" i="10"/>
  <c r="K139" i="10" s="1"/>
  <c r="J137" i="10"/>
  <c r="K137" i="10" s="1"/>
  <c r="J131" i="10"/>
  <c r="K131" i="10" s="1"/>
  <c r="J129" i="10"/>
  <c r="K129" i="10" s="1"/>
  <c r="J127" i="10"/>
  <c r="K127" i="10" s="1"/>
  <c r="J124" i="10"/>
  <c r="K124" i="10" s="1"/>
  <c r="J119" i="10"/>
  <c r="K119" i="10" s="1"/>
  <c r="J113" i="10"/>
  <c r="K113" i="10" s="1"/>
  <c r="J109" i="10"/>
  <c r="K109" i="10" s="1"/>
  <c r="J104" i="10"/>
  <c r="J100" i="10"/>
  <c r="J97" i="10"/>
  <c r="J91" i="10"/>
  <c r="K91" i="10" s="1"/>
  <c r="J86" i="10"/>
  <c r="K86" i="10" s="1"/>
  <c r="J82" i="10"/>
  <c r="K82" i="10" s="1"/>
  <c r="J78" i="10"/>
  <c r="K78" i="10" s="1"/>
  <c r="J71" i="10"/>
  <c r="K71" i="10" s="1"/>
  <c r="J63" i="10"/>
  <c r="K63" i="10" s="1"/>
  <c r="J31" i="10" l="1"/>
  <c r="K31" i="10" s="1"/>
  <c r="J41" i="10"/>
  <c r="K41" i="10" s="1"/>
  <c r="J53" i="10"/>
  <c r="K53" i="10" s="1"/>
  <c r="J19" i="10"/>
  <c r="K19" i="10" s="1"/>
  <c r="J33" i="10"/>
  <c r="K33" i="10" s="1"/>
  <c r="J36" i="10"/>
  <c r="K36" i="10" s="1"/>
  <c r="J38" i="10"/>
  <c r="K38" i="10" s="1"/>
  <c r="J45" i="10"/>
  <c r="K45" i="10" s="1"/>
  <c r="J48" i="10"/>
  <c r="K48" i="10" s="1"/>
  <c r="J51" i="10"/>
  <c r="K51" i="10" s="1"/>
  <c r="J56" i="10"/>
  <c r="K56" i="10" s="1"/>
  <c r="J59" i="10"/>
  <c r="K59" i="10" s="1"/>
  <c r="J61" i="10"/>
  <c r="K61" i="10" s="1"/>
  <c r="J65" i="10"/>
  <c r="K65" i="10" s="1"/>
  <c r="J67" i="10"/>
  <c r="K67" i="10" s="1"/>
  <c r="J69" i="10"/>
  <c r="K69" i="10" s="1"/>
  <c r="J75" i="10"/>
  <c r="K75" i="10" s="1"/>
  <c r="J80" i="10"/>
  <c r="K80" i="10" s="1"/>
  <c r="J84" i="10"/>
  <c r="K84" i="10" s="1"/>
  <c r="J88" i="10"/>
  <c r="K88" i="10" s="1"/>
  <c r="J93" i="10"/>
  <c r="K93" i="10" s="1"/>
  <c r="J98" i="10"/>
  <c r="J102" i="10"/>
  <c r="J106" i="10"/>
  <c r="J111" i="10"/>
  <c r="K111" i="10" s="1"/>
  <c r="J115" i="10"/>
  <c r="K115" i="10" s="1"/>
  <c r="J122" i="10"/>
  <c r="K122" i="10" s="1"/>
  <c r="J29" i="10"/>
  <c r="K29" i="10" s="1"/>
  <c r="J13" i="10"/>
  <c r="K13" i="10" s="1"/>
  <c r="J14" i="10"/>
  <c r="K14" i="10" s="1"/>
  <c r="J15" i="10"/>
  <c r="K15" i="10" s="1"/>
  <c r="J16" i="10"/>
  <c r="K16" i="10" s="1"/>
  <c r="J17" i="10"/>
  <c r="K17" i="10" s="1"/>
  <c r="J18" i="10"/>
  <c r="K18" i="10" s="1"/>
  <c r="J20" i="10"/>
  <c r="K20" i="10" s="1"/>
  <c r="J22" i="10"/>
  <c r="K22" i="10" s="1"/>
  <c r="J23" i="10"/>
  <c r="K23" i="10" s="1"/>
  <c r="J24" i="10"/>
  <c r="K24" i="10" s="1"/>
  <c r="J25" i="10"/>
  <c r="K25" i="10" s="1"/>
  <c r="J27" i="10"/>
  <c r="K27" i="10" s="1"/>
  <c r="J30" i="10"/>
  <c r="K30" i="10" s="1"/>
  <c r="J32" i="10"/>
  <c r="K32" i="10" s="1"/>
  <c r="J35" i="10"/>
  <c r="K35" i="10" s="1"/>
  <c r="J37" i="10"/>
  <c r="K37" i="10" s="1"/>
  <c r="J39" i="10"/>
  <c r="K39" i="10" s="1"/>
  <c r="J43" i="10"/>
  <c r="K43" i="10" s="1"/>
  <c r="J47" i="10"/>
  <c r="K47" i="10" s="1"/>
  <c r="J49" i="10"/>
  <c r="K49" i="10" s="1"/>
  <c r="J52" i="10"/>
  <c r="K52" i="10" s="1"/>
  <c r="J54" i="10"/>
  <c r="K54" i="10" s="1"/>
  <c r="J57" i="10"/>
  <c r="K57" i="10" s="1"/>
  <c r="J60" i="10"/>
  <c r="K60" i="10" s="1"/>
  <c r="J62" i="10"/>
  <c r="K62" i="10" s="1"/>
  <c r="J64" i="10"/>
  <c r="K64" i="10" s="1"/>
  <c r="J66" i="10"/>
  <c r="K66" i="10" s="1"/>
  <c r="J68" i="10"/>
  <c r="K68" i="10" s="1"/>
  <c r="J70" i="10"/>
  <c r="K70" i="10" s="1"/>
  <c r="J72" i="10"/>
  <c r="K72" i="10" s="1"/>
  <c r="J76" i="10"/>
  <c r="K76" i="10" s="1"/>
  <c r="J79" i="10"/>
  <c r="K79" i="10" s="1"/>
  <c r="J81" i="10"/>
  <c r="K81" i="10" s="1"/>
  <c r="J83" i="10"/>
  <c r="K83" i="10" s="1"/>
  <c r="J85" i="10"/>
  <c r="K85" i="10" s="1"/>
  <c r="J87" i="10"/>
  <c r="K87" i="10" s="1"/>
  <c r="J90" i="10"/>
  <c r="K90" i="10" s="1"/>
  <c r="J92" i="10"/>
  <c r="K92" i="10" s="1"/>
  <c r="J95" i="10"/>
  <c r="J99" i="10"/>
  <c r="K97" i="10"/>
  <c r="J101" i="10"/>
  <c r="J103" i="10"/>
  <c r="J105" i="10"/>
  <c r="J107" i="10"/>
  <c r="J110" i="10"/>
  <c r="K110" i="10" s="1"/>
  <c r="J112" i="10"/>
  <c r="K112" i="10" s="1"/>
  <c r="J114" i="10"/>
  <c r="K114" i="10" s="1"/>
  <c r="J117" i="10"/>
  <c r="K117" i="10" s="1"/>
  <c r="J121" i="10"/>
  <c r="K121" i="10" s="1"/>
  <c r="J123" i="10"/>
  <c r="K123" i="10" s="1"/>
  <c r="J125" i="10"/>
  <c r="K125" i="10" s="1"/>
  <c r="J128" i="10"/>
  <c r="K128" i="10" s="1"/>
  <c r="J130" i="10"/>
  <c r="K130" i="10" s="1"/>
  <c r="J135" i="10"/>
  <c r="K135" i="10" s="1"/>
  <c r="J138" i="10"/>
  <c r="K138" i="10" s="1"/>
  <c r="J140" i="10"/>
  <c r="K140" i="10" s="1"/>
  <c r="J144" i="10"/>
  <c r="J148" i="10"/>
  <c r="J150" i="10"/>
  <c r="J152" i="10"/>
  <c r="J155" i="10"/>
  <c r="K155" i="10" s="1"/>
  <c r="J159" i="10"/>
  <c r="K159" i="10" s="1"/>
  <c r="J162" i="10"/>
  <c r="K162" i="10" s="1"/>
  <c r="J164" i="10"/>
  <c r="K164" i="10" s="1"/>
  <c r="J166" i="10"/>
  <c r="K166" i="10" s="1"/>
  <c r="J168" i="10"/>
  <c r="K168" i="10" s="1"/>
  <c r="J170" i="10"/>
  <c r="K170" i="10" s="1"/>
  <c r="J174" i="10"/>
  <c r="K174" i="10" s="1"/>
  <c r="J176" i="10"/>
  <c r="K176" i="10" s="1"/>
  <c r="J178" i="10"/>
  <c r="K178" i="10" s="1"/>
  <c r="J180" i="10"/>
  <c r="K180" i="10" s="1"/>
  <c r="J183" i="10"/>
  <c r="K183" i="10" s="1"/>
  <c r="J185" i="10"/>
  <c r="K185" i="10" s="1"/>
  <c r="J188" i="10"/>
  <c r="K188" i="10" s="1"/>
  <c r="J191" i="10"/>
  <c r="K172" i="10" s="1"/>
  <c r="J194" i="10"/>
  <c r="J199" i="10"/>
  <c r="K199" i="10" s="1"/>
  <c r="J200" i="10"/>
  <c r="K200" i="10" s="1"/>
  <c r="J133" i="10"/>
  <c r="K133" i="10" s="1"/>
  <c r="J11" i="10"/>
  <c r="K11" i="10" s="1"/>
  <c r="K95" i="10" l="1"/>
  <c r="K144" i="10"/>
  <c r="D27" i="14" l="1"/>
  <c r="J72" i="14" l="1"/>
  <c r="K72" i="14" s="1"/>
  <c r="J155" i="14"/>
  <c r="K155" i="14" s="1"/>
  <c r="J32" i="14"/>
  <c r="K32" i="14" s="1"/>
  <c r="J151" i="14" l="1"/>
  <c r="J95" i="14"/>
  <c r="J117" i="14"/>
  <c r="K117" i="14" s="1"/>
  <c r="J70" i="14"/>
  <c r="K70" i="14" s="1"/>
  <c r="J162" i="14"/>
  <c r="K162" i="14" s="1"/>
  <c r="J45" i="14"/>
  <c r="K45" i="14" s="1"/>
  <c r="J82" i="14"/>
  <c r="K82" i="14" s="1"/>
  <c r="J127" i="14"/>
  <c r="K127" i="14" s="1"/>
  <c r="J137" i="14"/>
  <c r="K137" i="14" s="1"/>
  <c r="J182" i="14"/>
  <c r="K182" i="14" s="1"/>
  <c r="J13" i="14"/>
  <c r="K13" i="14" s="1"/>
  <c r="J135" i="14"/>
  <c r="K135" i="14" s="1"/>
  <c r="I27" i="14"/>
  <c r="J47" i="14"/>
  <c r="K47" i="14" s="1"/>
  <c r="J149" i="14"/>
  <c r="J109" i="14"/>
  <c r="K109" i="14" s="1"/>
  <c r="J146" i="14"/>
  <c r="K146" i="14" s="1"/>
  <c r="J35" i="14"/>
  <c r="K35" i="14" s="1"/>
  <c r="J56" i="14"/>
  <c r="K56" i="14" s="1"/>
  <c r="J29" i="14"/>
  <c r="K29" i="14" s="1"/>
  <c r="J52" i="14"/>
  <c r="K52" i="14" s="1"/>
  <c r="J130" i="14"/>
  <c r="K130" i="14" s="1"/>
  <c r="J51" i="14"/>
  <c r="K51" i="14" s="1"/>
  <c r="H27" i="14"/>
  <c r="J69" i="14"/>
  <c r="K69" i="14" s="1"/>
  <c r="J75" i="14"/>
  <c r="K75" i="14" s="1"/>
  <c r="J86" i="14"/>
  <c r="K86" i="14" s="1"/>
  <c r="G27" i="14"/>
  <c r="J53" i="14"/>
  <c r="K53" i="14" s="1"/>
  <c r="J177" i="14"/>
  <c r="K177" i="14" s="1"/>
  <c r="J84" i="14"/>
  <c r="K84" i="14" s="1"/>
  <c r="J176" i="14"/>
  <c r="K176" i="14" s="1"/>
  <c r="J71" i="14"/>
  <c r="K71" i="14" s="1"/>
  <c r="J124" i="14"/>
  <c r="K124" i="14" s="1"/>
  <c r="J175" i="14"/>
  <c r="K175" i="14" s="1"/>
  <c r="J139" i="14"/>
  <c r="K139" i="14" s="1"/>
  <c r="J48" i="14"/>
  <c r="K48" i="14" s="1"/>
  <c r="J80" i="14"/>
  <c r="K80" i="14" s="1"/>
  <c r="J54" i="14"/>
  <c r="K54" i="14" s="1"/>
  <c r="J59" i="14"/>
  <c r="K59" i="14" s="1"/>
  <c r="J61" i="14"/>
  <c r="K61" i="14" s="1"/>
  <c r="J123" i="14"/>
  <c r="K123" i="14" s="1"/>
  <c r="J49" i="14"/>
  <c r="K49" i="14" s="1"/>
  <c r="J60" i="14"/>
  <c r="K60" i="14" s="1"/>
  <c r="J122" i="14"/>
  <c r="K122" i="14" s="1"/>
  <c r="J140" i="14"/>
  <c r="K140" i="14" s="1"/>
  <c r="J57" i="14"/>
  <c r="K57" i="14" s="1"/>
  <c r="J63" i="14"/>
  <c r="K63" i="14" s="1"/>
  <c r="J83" i="14"/>
  <c r="K83" i="14" s="1"/>
  <c r="J65" i="14"/>
  <c r="K65" i="14" s="1"/>
  <c r="J180" i="14"/>
  <c r="K180" i="14" s="1"/>
  <c r="J128" i="14"/>
  <c r="K128" i="14" s="1"/>
  <c r="J66" i="14"/>
  <c r="K66" i="14" s="1"/>
  <c r="J76" i="14"/>
  <c r="K76" i="14" s="1"/>
  <c r="J88" i="14"/>
  <c r="K88" i="14" s="1"/>
  <c r="J81" i="14"/>
  <c r="K81" i="14" s="1"/>
  <c r="J178" i="14"/>
  <c r="K178" i="14" s="1"/>
  <c r="J129" i="14"/>
  <c r="K129" i="14" s="1"/>
  <c r="J67" i="14"/>
  <c r="K67" i="14" s="1"/>
  <c r="J62" i="14"/>
  <c r="K62" i="14" s="1"/>
  <c r="J85" i="14"/>
  <c r="K85" i="14" s="1"/>
  <c r="J64" i="14"/>
  <c r="K64" i="14" s="1"/>
  <c r="J87" i="14"/>
  <c r="K87" i="14" s="1"/>
  <c r="J68" i="14"/>
  <c r="K68" i="14" s="1"/>
  <c r="J131" i="14"/>
  <c r="K131" i="14" s="1"/>
  <c r="J79" i="14"/>
  <c r="K79" i="14" s="1"/>
  <c r="J179" i="14"/>
  <c r="K179" i="14" s="1"/>
  <c r="J11" i="14"/>
  <c r="K11" i="14" s="1"/>
  <c r="E27" i="14"/>
  <c r="J174" i="14"/>
  <c r="K174" i="14" s="1"/>
  <c r="J78" i="14"/>
  <c r="K78" i="14" s="1"/>
  <c r="J194" i="14"/>
  <c r="J153" i="14"/>
  <c r="J152" i="14"/>
  <c r="J199" i="14"/>
  <c r="K199" i="14" s="1"/>
  <c r="J31" i="14"/>
  <c r="K31" i="14" s="1"/>
  <c r="K95" i="14"/>
  <c r="J30" i="14"/>
  <c r="K30" i="14" s="1"/>
  <c r="J142" i="14"/>
  <c r="K142" i="14" s="1"/>
  <c r="J121" i="14"/>
  <c r="K121" i="14" s="1"/>
  <c r="J97" i="14"/>
  <c r="J22" i="14"/>
  <c r="K22" i="14" s="1"/>
  <c r="J193" i="14" l="1"/>
  <c r="J33" i="14"/>
  <c r="K33" i="14" s="1"/>
  <c r="J43" i="14"/>
  <c r="K43" i="14" s="1"/>
  <c r="J195" i="14"/>
  <c r="J133" i="14"/>
  <c r="K133" i="14" s="1"/>
  <c r="J150" i="14"/>
  <c r="F27" i="14"/>
  <c r="J27" i="14" s="1"/>
  <c r="K27" i="14" s="1"/>
  <c r="J119" i="14"/>
  <c r="K119" i="14" s="1"/>
  <c r="J144" i="14"/>
  <c r="J148" i="14" l="1"/>
  <c r="K144" i="14" s="1"/>
  <c r="J192" i="14"/>
  <c r="J172" i="14"/>
  <c r="J191" i="14"/>
  <c r="K172" i="14" l="1"/>
  <c r="D27" i="23" l="1"/>
  <c r="J139" i="23" l="1"/>
  <c r="K139" i="23" s="1"/>
  <c r="J140" i="23"/>
  <c r="K140" i="23" s="1"/>
  <c r="J72" i="23"/>
  <c r="K72" i="23" s="1"/>
  <c r="J175" i="23"/>
  <c r="K175" i="23" s="1"/>
  <c r="J83" i="23"/>
  <c r="K83" i="23" s="1"/>
  <c r="J88" i="23" l="1"/>
  <c r="K88" i="23" s="1"/>
  <c r="J86" i="23"/>
  <c r="K86" i="23" s="1"/>
  <c r="J69" i="23"/>
  <c r="K69" i="23" s="1"/>
  <c r="J174" i="23"/>
  <c r="K174" i="23" s="1"/>
  <c r="J129" i="23"/>
  <c r="K129" i="23" s="1"/>
  <c r="J52" i="23"/>
  <c r="K52" i="23" s="1"/>
  <c r="J199" i="23"/>
  <c r="K199" i="23" s="1"/>
  <c r="J48" i="23"/>
  <c r="K48" i="23" s="1"/>
  <c r="J79" i="23"/>
  <c r="K79" i="23" s="1"/>
  <c r="I27" i="23"/>
  <c r="J49" i="23"/>
  <c r="K49" i="23" s="1"/>
  <c r="J78" i="23"/>
  <c r="K78" i="23" s="1"/>
  <c r="J121" i="23"/>
  <c r="K121" i="23" s="1"/>
  <c r="J178" i="23"/>
  <c r="K178" i="23" s="1"/>
  <c r="J87" i="23"/>
  <c r="K87" i="23" s="1"/>
  <c r="J30" i="23"/>
  <c r="K30" i="23" s="1"/>
  <c r="J84" i="23"/>
  <c r="K84" i="23" s="1"/>
  <c r="J57" i="23"/>
  <c r="K57" i="23" s="1"/>
  <c r="J80" i="23"/>
  <c r="K80" i="23" s="1"/>
  <c r="J61" i="23"/>
  <c r="K61" i="23" s="1"/>
  <c r="J117" i="23"/>
  <c r="K117" i="23" s="1"/>
  <c r="J13" i="23"/>
  <c r="K13" i="23" s="1"/>
  <c r="J182" i="23"/>
  <c r="K182" i="23" s="1"/>
  <c r="J47" i="23"/>
  <c r="K47" i="23" s="1"/>
  <c r="E27" i="23"/>
  <c r="J142" i="23"/>
  <c r="K142" i="23" s="1"/>
  <c r="J62" i="23"/>
  <c r="K62" i="23" s="1"/>
  <c r="J54" i="23"/>
  <c r="K54" i="23" s="1"/>
  <c r="J70" i="23"/>
  <c r="K70" i="23" s="1"/>
  <c r="J81" i="23"/>
  <c r="K81" i="23" s="1"/>
  <c r="J56" i="23"/>
  <c r="K56" i="23" s="1"/>
  <c r="J32" i="23"/>
  <c r="K32" i="23" s="1"/>
  <c r="J95" i="23"/>
  <c r="J51" i="23"/>
  <c r="K51" i="23" s="1"/>
  <c r="J75" i="23"/>
  <c r="K75" i="23" s="1"/>
  <c r="J155" i="23"/>
  <c r="K155" i="23" s="1"/>
  <c r="J65" i="23"/>
  <c r="K65" i="23" s="1"/>
  <c r="J109" i="23"/>
  <c r="K109" i="23" s="1"/>
  <c r="J82" i="23"/>
  <c r="K82" i="23" s="1"/>
  <c r="J128" i="23"/>
  <c r="K128" i="23" s="1"/>
  <c r="J162" i="23"/>
  <c r="K162" i="23" s="1"/>
  <c r="J35" i="23"/>
  <c r="K35" i="23" s="1"/>
  <c r="J63" i="23"/>
  <c r="K63" i="23" s="1"/>
  <c r="J135" i="23"/>
  <c r="K135" i="23" s="1"/>
  <c r="J131" i="23"/>
  <c r="K131" i="23" s="1"/>
  <c r="J67" i="23"/>
  <c r="K67" i="23" s="1"/>
  <c r="J137" i="23"/>
  <c r="K137" i="23" s="1"/>
  <c r="J177" i="23"/>
  <c r="K177" i="23" s="1"/>
  <c r="J85" i="23"/>
  <c r="K85" i="23" s="1"/>
  <c r="J179" i="23"/>
  <c r="K179" i="23" s="1"/>
  <c r="G27" i="23"/>
  <c r="J176" i="23"/>
  <c r="K176" i="23" s="1"/>
  <c r="J64" i="23"/>
  <c r="K64" i="23" s="1"/>
  <c r="J60" i="23"/>
  <c r="K60" i="23" s="1"/>
  <c r="J180" i="23"/>
  <c r="K180" i="23" s="1"/>
  <c r="J45" i="23"/>
  <c r="K45" i="23" s="1"/>
  <c r="J127" i="23"/>
  <c r="K127" i="23" s="1"/>
  <c r="J97" i="23"/>
  <c r="J29" i="23"/>
  <c r="K29" i="23" s="1"/>
  <c r="J68" i="23"/>
  <c r="K68" i="23" s="1"/>
  <c r="H27" i="23"/>
  <c r="J76" i="23"/>
  <c r="K76" i="23" s="1"/>
  <c r="J71" i="23"/>
  <c r="K71" i="23" s="1"/>
  <c r="J124" i="23"/>
  <c r="K124" i="23" s="1"/>
  <c r="J66" i="23"/>
  <c r="K66" i="23" s="1"/>
  <c r="J149" i="23"/>
  <c r="J151" i="23"/>
  <c r="J146" i="23"/>
  <c r="K146" i="23" s="1"/>
  <c r="J123" i="23"/>
  <c r="K123" i="23" s="1"/>
  <c r="J31" i="23"/>
  <c r="K31" i="23" s="1"/>
  <c r="J53" i="23"/>
  <c r="K53" i="23" s="1"/>
  <c r="J122" i="23"/>
  <c r="K122" i="23" s="1"/>
  <c r="J59" i="23"/>
  <c r="K59" i="23" s="1"/>
  <c r="J130" i="23"/>
  <c r="K130" i="23" s="1"/>
  <c r="J194" i="23" l="1"/>
  <c r="J150" i="23"/>
  <c r="J33" i="23"/>
  <c r="K33" i="23" s="1"/>
  <c r="J152" i="23"/>
  <c r="J43" i="23"/>
  <c r="K43" i="23" s="1"/>
  <c r="J11" i="23"/>
  <c r="K11" i="23" s="1"/>
  <c r="J119" i="23"/>
  <c r="K119" i="23" s="1"/>
  <c r="J133" i="23"/>
  <c r="K133" i="23" s="1"/>
  <c r="J153" i="23"/>
  <c r="J195" i="23"/>
  <c r="J22" i="23"/>
  <c r="K22" i="23" s="1"/>
  <c r="J193" i="23"/>
  <c r="J144" i="23" l="1"/>
  <c r="F27" i="23"/>
  <c r="J27" i="23" s="1"/>
  <c r="K27" i="23" s="1"/>
  <c r="J192" i="23"/>
  <c r="J172" i="23" l="1"/>
  <c r="J148" i="23"/>
  <c r="J191" i="23"/>
  <c r="K144" i="23"/>
  <c r="K172" i="23" l="1"/>
  <c r="K97" i="23" l="1"/>
  <c r="K95" i="23" s="1"/>
</calcChain>
</file>

<file path=xl/sharedStrings.xml><?xml version="1.0" encoding="utf-8"?>
<sst xmlns="http://schemas.openxmlformats.org/spreadsheetml/2006/main" count="4903" uniqueCount="397">
  <si>
    <t>RECURSOS</t>
  </si>
  <si>
    <t>Administración Central</t>
  </si>
  <si>
    <r>
      <t xml:space="preserve">Administraciones Públicas 
</t>
    </r>
    <r>
      <rPr>
        <sz val="11"/>
        <rFont val="Arial"/>
        <family val="2"/>
      </rPr>
      <t>(sin consolidar)</t>
    </r>
  </si>
  <si>
    <t>Administraciones Públicas</t>
  </si>
  <si>
    <t>Estado</t>
  </si>
  <si>
    <t>Organismos de la AACC</t>
  </si>
  <si>
    <t>P.1</t>
  </si>
  <si>
    <t>Producción</t>
  </si>
  <si>
    <t>P.11</t>
  </si>
  <si>
    <t>Producción de mercado</t>
  </si>
  <si>
    <t>Venta de bienes</t>
  </si>
  <si>
    <t>Prestación de servicios</t>
  </si>
  <si>
    <t>Servicios sanitarios</t>
  </si>
  <si>
    <t>Tasas y precios públicos</t>
  </si>
  <si>
    <t>Rentas de bienes inmuebles</t>
  </si>
  <si>
    <t>Productos de concesiones y aprovechamientos especiales</t>
  </si>
  <si>
    <t>Compensación gastos de percepción de RR.PP. tradicionales de U.E.</t>
  </si>
  <si>
    <t>Otros ingresos de mercado</t>
  </si>
  <si>
    <t>P.12</t>
  </si>
  <si>
    <t>Producción para uso final propio</t>
  </si>
  <si>
    <t>Activación de gastos de I+D</t>
  </si>
  <si>
    <t>Programas informáticos</t>
  </si>
  <si>
    <t>Otra producción para uso final propio</t>
  </si>
  <si>
    <t>P.13</t>
  </si>
  <si>
    <t>Producción total:</t>
  </si>
  <si>
    <t xml:space="preserve">     Consumos intermedios</t>
  </si>
  <si>
    <t xml:space="preserve">     Remuneración de asalariados</t>
  </si>
  <si>
    <t xml:space="preserve">     Consumo de capital fijo</t>
  </si>
  <si>
    <t xml:space="preserve">     Otros impuestos sobre la producción menos otras subvenciones a la producción</t>
  </si>
  <si>
    <t>Menos: producción de mercado y producción para uso final propio</t>
  </si>
  <si>
    <t>P.131</t>
  </si>
  <si>
    <t>Pagos por otra producción no de mercado</t>
  </si>
  <si>
    <t>Vinculados a sanidad</t>
  </si>
  <si>
    <t>Vinculados a servicios culturales y deportivos</t>
  </si>
  <si>
    <t>Vinculados a educación</t>
  </si>
  <si>
    <t>Vinculados a servicios de protección social</t>
  </si>
  <si>
    <t>Otros</t>
  </si>
  <si>
    <t>P.132</t>
  </si>
  <si>
    <t>Otra producción no de mercado, otros</t>
  </si>
  <si>
    <t>D.2</t>
  </si>
  <si>
    <t>Impuestos sobre la producción y las importaciones</t>
  </si>
  <si>
    <t>D.211</t>
  </si>
  <si>
    <t>Impuestos del tipo valor añadido (I.V.A.)</t>
  </si>
  <si>
    <t>Impuesto sobre el valor añadido</t>
  </si>
  <si>
    <t>Impuesto general indirecto canario</t>
  </si>
  <si>
    <t>D.212</t>
  </si>
  <si>
    <t>Impuestos sobre la importación</t>
  </si>
  <si>
    <t>Arbitrio sobre importaciones y entregas de Mercancías en las Islas Canarias: importación</t>
  </si>
  <si>
    <t>Impuesto sobre la producción, los servicios y la importación de Ceuta y Melilla: importación</t>
  </si>
  <si>
    <t>Impuestos especiales sobre la importación</t>
  </si>
  <si>
    <t>D.214</t>
  </si>
  <si>
    <t>Imp. s/ los productos excluido IVA e imp.s/ importaciones</t>
  </si>
  <si>
    <t>Transmisiones patrimoniales y actos jurídicos documentados</t>
  </si>
  <si>
    <t>Impuestos especiales:</t>
  </si>
  <si>
    <t xml:space="preserve">    Alcohol y bebidas derivadas</t>
  </si>
  <si>
    <t xml:space="preserve">    Cervezas</t>
  </si>
  <si>
    <t xml:space="preserve">    Productos intermedios</t>
  </si>
  <si>
    <t xml:space="preserve">    Labores de tabaco</t>
  </si>
  <si>
    <t xml:space="preserve">    Hidrocarburos</t>
  </si>
  <si>
    <t xml:space="preserve">    Determinados medios de transporte</t>
  </si>
  <si>
    <t xml:space="preserve">    Electricidad</t>
  </si>
  <si>
    <t>Impuestos sobre los combustibles derivados del petróleo</t>
  </si>
  <si>
    <t>Impuestos sobre las ventas minoristas de determinados hidrocarburos</t>
  </si>
  <si>
    <t>Impuestos sobre las primas de seguro</t>
  </si>
  <si>
    <t>Impuestos sobre construcciones, instalaciones y obras</t>
  </si>
  <si>
    <t>Arbitrio sobre importaciones y entregas de Mercancías en las Islas Canarias: producción</t>
  </si>
  <si>
    <t>Impuesto sobre la producción, los servicios y la importación de Ceuta y Melilla: producción</t>
  </si>
  <si>
    <t>Impuestos medioambientales</t>
  </si>
  <si>
    <t xml:space="preserve">Tasas de juego </t>
  </si>
  <si>
    <t xml:space="preserve">Otros impuestos </t>
  </si>
  <si>
    <t>D. 29</t>
  </si>
  <si>
    <t>Otros impuestos sobre la producción</t>
  </si>
  <si>
    <t>Impuestos sobre actividades económicas</t>
  </si>
  <si>
    <t>Impuestos sobre bienes inmuebles</t>
  </si>
  <si>
    <t>Impuestos sobre vehículos de tracción mecánica (empresas)</t>
  </si>
  <si>
    <t>Compensación de tributos locales</t>
  </si>
  <si>
    <t>Licencias urbanísticas</t>
  </si>
  <si>
    <t>Impuestos sobre la contaminación</t>
  </si>
  <si>
    <t>Gravamen especial sobre bienes inmuebles de no residentes</t>
  </si>
  <si>
    <t>Aportación al FGD</t>
  </si>
  <si>
    <t>Otros impuestos</t>
  </si>
  <si>
    <t>Detalle de los impuestos aportados a la U.E.:</t>
  </si>
  <si>
    <t>Derechos de aduanas y exacciones de efecto equivalente</t>
  </si>
  <si>
    <t>Exacciones reguladoras y otros gravámenes agrícolas</t>
  </si>
  <si>
    <t>Cotización producción y almacenamiento azúcar e isoglucosa</t>
  </si>
  <si>
    <t>D.4</t>
  </si>
  <si>
    <t>Rentas de la propiedad</t>
  </si>
  <si>
    <t>D.41</t>
  </si>
  <si>
    <t>Intereses</t>
  </si>
  <si>
    <t>Deuda pública</t>
  </si>
  <si>
    <t>Otras deudas</t>
  </si>
  <si>
    <t>Préstamos al I.C.O.</t>
  </si>
  <si>
    <t>Otros préstamos</t>
  </si>
  <si>
    <t>Cta. cte. del Tesoro en Banco de España</t>
  </si>
  <si>
    <t>Depósitos</t>
  </si>
  <si>
    <t>Intereses de demora</t>
  </si>
  <si>
    <t>SIFMI</t>
  </si>
  <si>
    <t>Sin especificar</t>
  </si>
  <si>
    <t>Del Estado</t>
  </si>
  <si>
    <t>De Total Organismos de la Administración Central</t>
  </si>
  <si>
    <t>De Comunidades Autónomas</t>
  </si>
  <si>
    <t>De Corporaciones Locales</t>
  </si>
  <si>
    <t>De Administraciones de Seguridad Social</t>
  </si>
  <si>
    <t>D.42</t>
  </si>
  <si>
    <t>Rentas distribuidas de sociedades</t>
  </si>
  <si>
    <t>ONLAE</t>
  </si>
  <si>
    <t>ICO</t>
  </si>
  <si>
    <t>Otras empresas públicas no financieras</t>
  </si>
  <si>
    <t>Banco de España</t>
  </si>
  <si>
    <t>Otras instituciones financieras públicas</t>
  </si>
  <si>
    <t>Otras rentas</t>
  </si>
  <si>
    <t>D.45</t>
  </si>
  <si>
    <t>Rentas de la tierra</t>
  </si>
  <si>
    <t>D.5</t>
  </si>
  <si>
    <t>Impuestos corrientes sobre la renta, el patrimonio, etc</t>
  </si>
  <si>
    <t>D.51</t>
  </si>
  <si>
    <t>Impuestos sobre la renta</t>
  </si>
  <si>
    <t>Renta de las personas físicas</t>
  </si>
  <si>
    <t>Sociedades</t>
  </si>
  <si>
    <t>Renta de no residentes</t>
  </si>
  <si>
    <t>D. 59</t>
  </si>
  <si>
    <t>Otros impuestos corrientes</t>
  </si>
  <si>
    <t>Impuesto sobre el patrimonio</t>
  </si>
  <si>
    <t>Impuesto sobre vehículos de tracción mecánica (hogares)</t>
  </si>
  <si>
    <t>Impuestos sobre bienes inmuebles (viviendas desocupadas)</t>
  </si>
  <si>
    <t>D.61</t>
  </si>
  <si>
    <t>Cotizaciones sociales</t>
  </si>
  <si>
    <t>Cotizaciones sociales efectivas a cargo de los empleadores:</t>
  </si>
  <si>
    <t>Cotizaciones sociales efectivas a cargo de los hogares:</t>
  </si>
  <si>
    <t>D.612</t>
  </si>
  <si>
    <t>Cotizaciones sociales imputadas</t>
  </si>
  <si>
    <t>D.7</t>
  </si>
  <si>
    <t>Otras transferencias corrientes</t>
  </si>
  <si>
    <t>D.73</t>
  </si>
  <si>
    <t>Transferencias corrientes entre AA.PP.</t>
  </si>
  <si>
    <t>D.74</t>
  </si>
  <si>
    <t>Cooperación internacional corriente</t>
  </si>
  <si>
    <t>Fondo Social Europeo</t>
  </si>
  <si>
    <t>Otros ingresos de la U.E.</t>
  </si>
  <si>
    <t>D.75</t>
  </si>
  <si>
    <t>Transferencias corrientes diversas</t>
  </si>
  <si>
    <t>Sector público</t>
  </si>
  <si>
    <t>Empresas privadas</t>
  </si>
  <si>
    <t>Recargos y sanciones tributarias</t>
  </si>
  <si>
    <t>Multas y sanciones no tributarias</t>
  </si>
  <si>
    <t xml:space="preserve">Recursos eventuales </t>
  </si>
  <si>
    <t>Reintegros</t>
  </si>
  <si>
    <t>Otras transferencias</t>
  </si>
  <si>
    <t>D.9</t>
  </si>
  <si>
    <t>Transferencias de capital a cobrar</t>
  </si>
  <si>
    <t>D.91</t>
  </si>
  <si>
    <t>Impuestos sobre el capital</t>
  </si>
  <si>
    <t>Impuestos sobre sucesiones y donaciones</t>
  </si>
  <si>
    <t>Contribuciones especiales</t>
  </si>
  <si>
    <t>Cuotas de urbanización y aprovechamientos urbanísticos</t>
  </si>
  <si>
    <t>Impuestos sobre incremento del valor de los terrenos</t>
  </si>
  <si>
    <t>Aportaciones extraordinarias al FGD</t>
  </si>
  <si>
    <t>D.92</t>
  </si>
  <si>
    <t>FEDER: Fondo Europeo de Desarrollo Regional</t>
  </si>
  <si>
    <t>Fondo de Cohesión</t>
  </si>
  <si>
    <t>Otras transferencias de la U.E.</t>
  </si>
  <si>
    <t>Transferencias de capital entre AA.PP.</t>
  </si>
  <si>
    <t>D.99</t>
  </si>
  <si>
    <t>Otras transferencias de capital</t>
  </si>
  <si>
    <t>Recobros Operaciones ICO</t>
  </si>
  <si>
    <t>EMPLEOS</t>
  </si>
  <si>
    <t>P.2</t>
  </si>
  <si>
    <t>Consumos intermedios</t>
  </si>
  <si>
    <t>Compras de bienes y servicios</t>
  </si>
  <si>
    <t>Servicios de intermediación financiera medidos indirectamente (SIFMI)</t>
  </si>
  <si>
    <t>Otros consumos</t>
  </si>
  <si>
    <t>Remuneración de los asalariados</t>
  </si>
  <si>
    <t>Sueldos y salarios:</t>
  </si>
  <si>
    <t xml:space="preserve">     Sueldos y salarios en especie</t>
  </si>
  <si>
    <t xml:space="preserve">     Sueldos y salarios en efectivo</t>
  </si>
  <si>
    <t>Cotizaciones sociales a cargo de los empleadores:</t>
  </si>
  <si>
    <t xml:space="preserve">     Cotizaciones sociales efectivas a cargo de los empleadores:</t>
  </si>
  <si>
    <t xml:space="preserve">          Administraciones de Seguridad Social</t>
  </si>
  <si>
    <t xml:space="preserve">          Otros</t>
  </si>
  <si>
    <t xml:space="preserve">     Cotizaciones sociales imputadas a cargo de los empleadores</t>
  </si>
  <si>
    <t>Subvenciones</t>
  </si>
  <si>
    <t>Otras subvenciones a los productos</t>
  </si>
  <si>
    <t xml:space="preserve">     Dentro del sector público:</t>
  </si>
  <si>
    <t xml:space="preserve">          A Empresas del Estado</t>
  </si>
  <si>
    <t xml:space="preserve">          A Empresas de Comunidades Autónomas</t>
  </si>
  <si>
    <t xml:space="preserve">          A Empresas de Corporaciones Locales</t>
  </si>
  <si>
    <t xml:space="preserve">          Sin especificar</t>
  </si>
  <si>
    <t xml:space="preserve">     Fuera del sector público</t>
  </si>
  <si>
    <t>Otras subvenciones a la producción</t>
  </si>
  <si>
    <t xml:space="preserve">Intereses </t>
  </si>
  <si>
    <t>Letras del Tesoro</t>
  </si>
  <si>
    <t>Intereses de préstamos, obligaciones, bonos y otros valores representativos de deuda</t>
  </si>
  <si>
    <t>Depósitos, fianzas e intereses de demora</t>
  </si>
  <si>
    <t>Sin clasificar</t>
  </si>
  <si>
    <t>Al Estado</t>
  </si>
  <si>
    <t>A Comunidades Autónomas</t>
  </si>
  <si>
    <t>A Corporaciones Locales</t>
  </si>
  <si>
    <t>A Administraciones de Seguridad Social</t>
  </si>
  <si>
    <t>Impuestos corrientes sobre la renta… a pagar</t>
  </si>
  <si>
    <t>Prestaciones sociales distintas de las transferencias sociales en especie</t>
  </si>
  <si>
    <t>Prestaciones de seguridad social en efectivo</t>
  </si>
  <si>
    <t xml:space="preserve">     Pensiones</t>
  </si>
  <si>
    <t xml:space="preserve">     Incapacidad temporal</t>
  </si>
  <si>
    <t xml:space="preserve">     Desempleo</t>
  </si>
  <si>
    <t xml:space="preserve">     Fondo de garantía salarial</t>
  </si>
  <si>
    <t xml:space="preserve">     Otras prestaciones</t>
  </si>
  <si>
    <t>Prestaciones de otros sistemas de seguros sociales</t>
  </si>
  <si>
    <t>Prestaciones de asistencia social en efectivo</t>
  </si>
  <si>
    <t xml:space="preserve">     Pensiones no contributivas</t>
  </si>
  <si>
    <t xml:space="preserve">     Pensiones de guerra</t>
  </si>
  <si>
    <t xml:space="preserve">     Prestaciones familiares</t>
  </si>
  <si>
    <t xml:space="preserve">     LISMI y subsidios</t>
  </si>
  <si>
    <t xml:space="preserve">     Pensiones asistenciales</t>
  </si>
  <si>
    <t>A Total Organismos de la Administración Central</t>
  </si>
  <si>
    <t>U.E.: Aportación al Fondo Europeo de Desarrollo</t>
  </si>
  <si>
    <t>Cuotas y participación en Organismos internacionales</t>
  </si>
  <si>
    <t>Cuotas y participación en Fondos internacionales</t>
  </si>
  <si>
    <t>Otra cooperación</t>
  </si>
  <si>
    <t>Transferencias corriente diversas</t>
  </si>
  <si>
    <t>Becas y ayudas al estudio</t>
  </si>
  <si>
    <t xml:space="preserve">Financiación de la Iglesia Católica </t>
  </si>
  <si>
    <t>Financiación de partidos políticos</t>
  </si>
  <si>
    <t>Correcciones FEGA</t>
  </si>
  <si>
    <t>a Familias e Instituciones sin fines de lucro y otras transferencias corrientes</t>
  </si>
  <si>
    <t>Recursos propios de la UE: IVA y RNB</t>
  </si>
  <si>
    <t>Recurso IVA</t>
  </si>
  <si>
    <t>Recurso RNB</t>
  </si>
  <si>
    <t>U.E.: Cuarto recurso propio basado en la R.N.B.</t>
  </si>
  <si>
    <t>Otras aportaciones al presupuesto UE</t>
  </si>
  <si>
    <t>Transferencias sociales en especie</t>
  </si>
  <si>
    <t>D.631</t>
  </si>
  <si>
    <t>Transferencias sociales en especie: producción no de mercado de las AAPP</t>
  </si>
  <si>
    <t xml:space="preserve">   Salud</t>
  </si>
  <si>
    <t xml:space="preserve">   Protección social</t>
  </si>
  <si>
    <t xml:space="preserve">   Enseñanza</t>
  </si>
  <si>
    <t xml:space="preserve">   Cultura y deporte</t>
  </si>
  <si>
    <t>D.632</t>
  </si>
  <si>
    <t>Transferencias sociales en especie: producción adquirida en el mercado por las AAPP</t>
  </si>
  <si>
    <t xml:space="preserve">   Salud:</t>
  </si>
  <si>
    <t xml:space="preserve">       Prótesis y vehículos de inválidos</t>
  </si>
  <si>
    <t xml:space="preserve">       Entregas por desplazamiento y otras</t>
  </si>
  <si>
    <t xml:space="preserve">       Farmacia</t>
  </si>
  <si>
    <t xml:space="preserve">       Conciertos de asistencia sanitaria</t>
  </si>
  <si>
    <t xml:space="preserve">       Otros</t>
  </si>
  <si>
    <t xml:space="preserve">   Protección social:</t>
  </si>
  <si>
    <t xml:space="preserve">       Descuento en los precios del transporte</t>
  </si>
  <si>
    <t xml:space="preserve">       Conciertos de Servicios Sociales</t>
  </si>
  <si>
    <t xml:space="preserve">   Educación:</t>
  </si>
  <si>
    <t xml:space="preserve">       Conciertos de enseñanza</t>
  </si>
  <si>
    <t xml:space="preserve">   Cultura y deportes:</t>
  </si>
  <si>
    <t>P.3</t>
  </si>
  <si>
    <t>Gasto en consumo final</t>
  </si>
  <si>
    <t>P.31</t>
  </si>
  <si>
    <t>Gasto en consumo individual</t>
  </si>
  <si>
    <t xml:space="preserve">     Transferencias sociales en especie</t>
  </si>
  <si>
    <t>P.32</t>
  </si>
  <si>
    <t>Gasto en consumo colectivo</t>
  </si>
  <si>
    <t xml:space="preserve">     Producción</t>
  </si>
  <si>
    <t xml:space="preserve">     Menos la producción de mercado</t>
  </si>
  <si>
    <t xml:space="preserve">     Menos la producción para uso final propio</t>
  </si>
  <si>
    <t xml:space="preserve">     Menos pagos por otra producción no de mercado</t>
  </si>
  <si>
    <t xml:space="preserve">     Menos transferencias sociales en especie suministradas por productores no de mercado</t>
  </si>
  <si>
    <t>Transferencias de capital a pagar</t>
  </si>
  <si>
    <t>Dentro del sector público:</t>
  </si>
  <si>
    <t xml:space="preserve">     A Empresas del Estado</t>
  </si>
  <si>
    <t xml:space="preserve">     A Empresas de Comunidades Autónomas</t>
  </si>
  <si>
    <t xml:space="preserve">     A Empresas de Corporaciones Locales</t>
  </si>
  <si>
    <t xml:space="preserve">     Sin especificar</t>
  </si>
  <si>
    <t>Fuera del sector público</t>
  </si>
  <si>
    <t>A empresas Privadas (en S.11 y S.12)</t>
  </si>
  <si>
    <t>A Hogares e ISFLSH (S.14 y S.15)</t>
  </si>
  <si>
    <t>Al exterior (S.2)</t>
  </si>
  <si>
    <t>Aportación a empresas SEPI</t>
  </si>
  <si>
    <t>OTC a otros Sectores (S.14, S.15)</t>
  </si>
  <si>
    <t>OTC al exterior (S.2)</t>
  </si>
  <si>
    <t>P.51g</t>
  </si>
  <si>
    <t>Formación bruta de capital</t>
  </si>
  <si>
    <t>Adquisición de activos fijos materiales</t>
  </si>
  <si>
    <t>Producción por cuenta propia de activos fijos materiales</t>
  </si>
  <si>
    <t>Menos cesiones de activos fijos materiales</t>
  </si>
  <si>
    <t>Adquisición de activos fijos inmateriales</t>
  </si>
  <si>
    <t>Producción por cuenta propia I+D</t>
  </si>
  <si>
    <t>Menos cesiones de activos fijos inmateriales</t>
  </si>
  <si>
    <t>P.52+P.53</t>
  </si>
  <si>
    <t>Variación de existencias y adquisiciones menos cesiones de objetos valiosos</t>
  </si>
  <si>
    <t>NP</t>
  </si>
  <si>
    <t>Adquisición netas de activos no financieros no producidos</t>
  </si>
  <si>
    <t>Adquisiciones de terrenos y otros activos materiales no producidos</t>
  </si>
  <si>
    <t xml:space="preserve">Menos cesiones de terrenos y otros activos materiales no producidos </t>
  </si>
  <si>
    <t>Adquisiciones de activos inmateriales no producidos</t>
  </si>
  <si>
    <t>Menos cesiones de activos inmateriales no producidos</t>
  </si>
  <si>
    <t xml:space="preserve">Empleos </t>
  </si>
  <si>
    <t>Recursos</t>
  </si>
  <si>
    <t>Unidad: millones de euros</t>
  </si>
  <si>
    <t>Cuadros de desarrollo de las cuentas del sector Administraciones Públicas y sus subsectores</t>
  </si>
  <si>
    <t xml:space="preserve">Administración Regional </t>
  </si>
  <si>
    <t>Administración Local</t>
  </si>
  <si>
    <t>Fondos de la Seguridad Social</t>
  </si>
  <si>
    <t>A cargo de los asalariados</t>
  </si>
  <si>
    <t>A cargo de los autónomos</t>
  </si>
  <si>
    <t>A cargo de los desempleados</t>
  </si>
  <si>
    <t>Producción no de mercado</t>
  </si>
  <si>
    <r>
      <t xml:space="preserve">Administraciones Públicas 
</t>
    </r>
    <r>
      <rPr>
        <sz val="11"/>
        <color rgb="FF003366"/>
        <rFont val="Arial"/>
        <family val="2"/>
      </rPr>
      <t>(sin consolidar)</t>
    </r>
  </si>
  <si>
    <r>
      <t xml:space="preserve">TOTAL
</t>
    </r>
    <r>
      <rPr>
        <sz val="11"/>
        <color rgb="FF003366"/>
        <rFont val="Arial"/>
        <family val="2"/>
      </rPr>
      <t>(consolidado)</t>
    </r>
  </si>
  <si>
    <t xml:space="preserve">FEADER: Fondo Europeo Agrario de Desarrollo Rural </t>
  </si>
  <si>
    <r>
      <t>FEP: Fondo Europeo de la Pesca</t>
    </r>
    <r>
      <rPr>
        <sz val="11"/>
        <color rgb="FFFF0000"/>
        <rFont val="Arial"/>
        <family val="2"/>
      </rPr>
      <t xml:space="preserve"> </t>
    </r>
  </si>
  <si>
    <t>D.613</t>
  </si>
  <si>
    <t>D.611</t>
  </si>
  <si>
    <t>D.9_S.13</t>
  </si>
  <si>
    <t>D.1</t>
  </si>
  <si>
    <t>D.29</t>
  </si>
  <si>
    <t>D.3</t>
  </si>
  <si>
    <t>D.319</t>
  </si>
  <si>
    <t>D.39</t>
  </si>
  <si>
    <t>D.62</t>
  </si>
  <si>
    <t>D.621</t>
  </si>
  <si>
    <t>D.622</t>
  </si>
  <si>
    <t>D.623</t>
  </si>
  <si>
    <t>D.76</t>
  </si>
  <si>
    <t>D.761</t>
  </si>
  <si>
    <t>D.762</t>
  </si>
  <si>
    <t>D.763</t>
  </si>
  <si>
    <t>D.63</t>
  </si>
  <si>
    <t xml:space="preserve">Operaciones FONPRODE-FIEM </t>
  </si>
  <si>
    <t>índice</t>
  </si>
  <si>
    <t>U.E.: Compensación británica, Países Bajos y Suecia</t>
  </si>
  <si>
    <t xml:space="preserve">Producción por cuenta propia de programas informáticos </t>
  </si>
  <si>
    <t>ÍNDICE</t>
  </si>
  <si>
    <t>Tabla1a: Empleos de las Administraciones Públicas 2010</t>
  </si>
  <si>
    <t>Tabla1b: Recursos de las Administraciones Públicas 2010</t>
  </si>
  <si>
    <t>Tabla2a: Empleos de las Administraciones Públicas 2011</t>
  </si>
  <si>
    <t>Tabla3a: Empleos de las Administraciones Públicas 2012</t>
  </si>
  <si>
    <t>Tabla4a: Empleos de las Administraciones Públicas 2013</t>
  </si>
  <si>
    <t>Tabla2b: Recursos de las Administraciones Públicas 2011</t>
  </si>
  <si>
    <t>Tabla3b: Recursos de las Administraciones Públicas 2012</t>
  </si>
  <si>
    <t>Tabla4b: Recursos de las Administraciones Públicas 2013</t>
  </si>
  <si>
    <t>Otras transferencias de capital (excluidas transferencias de capital entre AA.PP.)</t>
  </si>
  <si>
    <t>Ayudas a la inversión (excluidas transferencias de capital entre AA.PP)</t>
  </si>
  <si>
    <t>Ayudas a la inversión (excluidas transferencias entre AA.PP.)</t>
  </si>
  <si>
    <t xml:space="preserve">A Administración Central </t>
  </si>
  <si>
    <t>De Administración Central</t>
  </si>
  <si>
    <t>Tabla5a: Empleos de las Administraciones Públicas 2014</t>
  </si>
  <si>
    <t>Tabla5b: Recursos de las Administraciones Públicas 2014</t>
  </si>
  <si>
    <t>Tabla 1a: Cuadros de desarrollo del año 2010. EMPLEOS.</t>
  </si>
  <si>
    <t>Tabla 1b: Cuadros de desarrollo del año 2010. RECURSOS.</t>
  </si>
  <si>
    <t>Tabla 2b: Cuadros de desarrollo del año 2011. RECURSOS.</t>
  </si>
  <si>
    <t>Tabla 2a: Cuadros de desarrollo del año 2011. EMPLEOS.</t>
  </si>
  <si>
    <t>Tabla 3b: Cuadros de desarrollo del año 2012. RECURSOS.</t>
  </si>
  <si>
    <t>Tabla 3a: Cuadros de desarrollo del año 2012. EMPLEOS.</t>
  </si>
  <si>
    <t>Tabla 4b: Cuadros de desarrollo del año 2013. RECURSOS.</t>
  </si>
  <si>
    <t>Tabla 4a: Cuadros de desarrollo del año 2013. EMPLEOS.</t>
  </si>
  <si>
    <t>Tabla 5b: Cuadros de desarrollo del año 2014. RECURSOS.</t>
  </si>
  <si>
    <t>Tabla 5a: Cuadros de desarrollo del año 2014. EMPLEOS.</t>
  </si>
  <si>
    <t>OTC a unidades del sector instituciones financieras (S.12)</t>
  </si>
  <si>
    <t>OTC a empresas públicas (S.11)</t>
  </si>
  <si>
    <t>OTC a empresas privadas (S.11)</t>
  </si>
  <si>
    <t>Tabla6a: Empleos de las Administraciones Públicas 2015</t>
  </si>
  <si>
    <t>Tabla7a: Empleos de las Administraciones Públicas 2016</t>
  </si>
  <si>
    <t>Tabla 6a: Cuadros de desarrollo del año 2015. EMPLEOS.</t>
  </si>
  <si>
    <t>Tabla 6b: Cuadros de desarrollo del año 2015. RECURSOS.</t>
  </si>
  <si>
    <t>Tabla7b: Recursos de las Administraciones Públicas 2016</t>
  </si>
  <si>
    <t>Tabla6b: Recursos de las Administraciones Públicas 2015</t>
  </si>
  <si>
    <t>Tabla 7a: Cuadros de desarrollo del año 2016. EMPLEOS.</t>
  </si>
  <si>
    <t>Tabla 7b: Cuadros de desarrollo del año 2016. RECURSOS.</t>
  </si>
  <si>
    <t>SEC 2010. Revisión Estadística 2019</t>
  </si>
  <si>
    <t>Tabla8a: Empleos de las Administraciones Públicas 2017</t>
  </si>
  <si>
    <t>Tabla8b: Recursos de las Administraciones Públicas 2017</t>
  </si>
  <si>
    <t>Riesgos a la exportación por cuenta del Estado</t>
  </si>
  <si>
    <t>Tabla 8a: Cuadros de desarrollo del año 2017. EMPLEOS.</t>
  </si>
  <si>
    <t>Préstamos FIEM y FONPRODE</t>
  </si>
  <si>
    <t>Tabla 9b: Cuadros de desarrollo del año 2018. RECURSOS.</t>
  </si>
  <si>
    <t>Tabla 9a: Cuadros de desarrollo del año 2018. EMPLEOS.</t>
  </si>
  <si>
    <t>Tabla 8b: Cuadros de desarrollo del año 2017. RECURSOS.</t>
  </si>
  <si>
    <t>Tabla9a: Empleos de las Administraciones Públicas 2018</t>
  </si>
  <si>
    <t>Tabla9b: Recursos de las Administraciones Públicas 2018</t>
  </si>
  <si>
    <t>D.99 (D.9_S.13)</t>
  </si>
  <si>
    <t>Otras transferencias de capital, excluidas transferencias entre AA.PP.</t>
  </si>
  <si>
    <t xml:space="preserve">Otras transferencias de capital, excluidas transferencias entre AA.PP. </t>
  </si>
  <si>
    <t>Tabla10a: Empleos de las Administraciones Públicas 2019</t>
  </si>
  <si>
    <t>Tabla10b: Recursos de las Administraciones Públicas 2019</t>
  </si>
  <si>
    <t>Tabla 10a: Cuadros de desarrollo del año 2019. EMPLEOS.</t>
  </si>
  <si>
    <t>Tabla 10b: Cuadros de desarrollo del año 2019. RECURSOS.</t>
  </si>
  <si>
    <t>Tabla 11a: Cuadros de desarrollo del año 2020. EMPLEOS.</t>
  </si>
  <si>
    <t>Tabla 11b: Cuadros de desarrollo del año 2020. RECURSOS.</t>
  </si>
  <si>
    <t>Tabla11a: Empleos de las Administraciones Públicas 2020</t>
  </si>
  <si>
    <t>Tabla11b: Recursos de las Administraciones Públicas 2020</t>
  </si>
  <si>
    <t>Datos anuales. Serie 2010-2021</t>
  </si>
  <si>
    <t>Tabla 11a: Cuadros de desarrollo del año 2021. EMPLEOS.</t>
  </si>
  <si>
    <t>Tabla 11b: Cuadros de desarrollo del año 2021. RECURSOS.</t>
  </si>
  <si>
    <t>Tabla12a: Empleos de las Administraciones Públicas 2021</t>
  </si>
  <si>
    <t>Tabla12b: Recursos de las Administraciones Públicas 2021</t>
  </si>
  <si>
    <t>MRR: Mecanismo de Recuperación y Resiliencia</t>
  </si>
  <si>
    <t>Impuesto sobre determinados Servicios Digitales</t>
  </si>
  <si>
    <t>Impuesto sobre Transacciones Financieras</t>
  </si>
  <si>
    <t>D.71+D72</t>
  </si>
  <si>
    <t>Primas netas e indemnizaciónes de seguro no vida</t>
  </si>
  <si>
    <t>Fecha de actualización: 22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</si>
</sst>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\-\ \ \ \ "/>
    <numFmt numFmtId="165" formatCode="0.0;\-0.0;\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2"/>
      <color rgb="FF0000FF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u/>
      <sz val="12"/>
      <name val="Arial"/>
      <family val="2"/>
    </font>
    <font>
      <b/>
      <sz val="14"/>
      <color indexed="56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56"/>
      <name val="Arial"/>
      <family val="2"/>
    </font>
    <font>
      <sz val="14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rgb="FFFF0000"/>
      <name val="Arial"/>
      <family val="2"/>
    </font>
    <font>
      <b/>
      <u/>
      <sz val="11"/>
      <color rgb="FF003366"/>
      <name val="Arial"/>
      <family val="2"/>
    </font>
    <font>
      <b/>
      <sz val="11"/>
      <color rgb="FF003366"/>
      <name val="Arial"/>
      <family val="2"/>
    </font>
    <font>
      <sz val="10"/>
      <color rgb="FF003366"/>
      <name val="Arial"/>
      <family val="2"/>
    </font>
    <font>
      <sz val="9"/>
      <color rgb="FF003366"/>
      <name val="Arial"/>
      <family val="2"/>
    </font>
    <font>
      <sz val="11"/>
      <color rgb="FF003366"/>
      <name val="Arial"/>
      <family val="2"/>
    </font>
    <font>
      <b/>
      <sz val="14"/>
      <color rgb="FF003366"/>
      <name val="Arial"/>
      <family val="2"/>
    </font>
    <font>
      <u/>
      <sz val="11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A6CAF0"/>
        <bgColor indexed="64"/>
      </patternFill>
    </fill>
    <fill>
      <patternFill patternType="solid">
        <fgColor rgb="FFEEF4FC"/>
        <bgColor indexed="64"/>
      </patternFill>
    </fill>
    <fill>
      <patternFill patternType="solid">
        <fgColor rgb="FFDFEAF9"/>
        <bgColor indexed="64"/>
      </patternFill>
    </fill>
  </fills>
  <borders count="11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0" fontId="5" fillId="0" borderId="0"/>
    <xf numFmtId="0" fontId="13" fillId="0" borderId="0" applyNumberFormat="0" applyFill="0" applyBorder="0" applyAlignment="0" applyProtection="0"/>
    <xf numFmtId="0" fontId="5" fillId="0" borderId="0"/>
    <xf numFmtId="0" fontId="1" fillId="0" borderId="0"/>
  </cellStyleXfs>
  <cellXfs count="238">
    <xf numFmtId="0" fontId="0" fillId="0" borderId="0" xfId="0"/>
    <xf numFmtId="0" fontId="11" fillId="3" borderId="0" xfId="1" applyFont="1" applyFill="1"/>
    <xf numFmtId="0" fontId="5" fillId="3" borderId="0" xfId="1" applyFill="1"/>
    <xf numFmtId="0" fontId="0" fillId="3" borderId="0" xfId="0" applyFill="1"/>
    <xf numFmtId="0" fontId="12" fillId="3" borderId="0" xfId="1" applyFont="1" applyFill="1" applyAlignment="1">
      <alignment vertical="center"/>
    </xf>
    <xf numFmtId="0" fontId="2" fillId="3" borderId="0" xfId="1" quotePrefix="1" applyFont="1" applyFill="1" applyAlignment="1">
      <alignment horizontal="left" vertical="center"/>
    </xf>
    <xf numFmtId="0" fontId="12" fillId="3" borderId="0" xfId="1" quotePrefix="1" applyFont="1" applyFill="1" applyAlignment="1">
      <alignment horizontal="left" vertical="center"/>
    </xf>
    <xf numFmtId="0" fontId="14" fillId="4" borderId="0" xfId="2" quotePrefix="1" applyFont="1" applyFill="1" applyAlignment="1">
      <alignment horizontal="left" vertical="center"/>
    </xf>
    <xf numFmtId="0" fontId="12" fillId="3" borderId="0" xfId="3" applyFont="1" applyFill="1" applyAlignment="1">
      <alignment vertical="center"/>
    </xf>
    <xf numFmtId="0" fontId="6" fillId="3" borderId="0" xfId="1" quotePrefix="1" applyFont="1" applyFill="1" applyAlignment="1">
      <alignment vertical="center"/>
    </xf>
    <xf numFmtId="164" fontId="4" fillId="6" borderId="0" xfId="0" applyNumberFormat="1" applyFont="1" applyFill="1" applyBorder="1"/>
    <xf numFmtId="164" fontId="3" fillId="6" borderId="1" xfId="0" applyNumberFormat="1" applyFont="1" applyFill="1" applyBorder="1"/>
    <xf numFmtId="164" fontId="4" fillId="6" borderId="2" xfId="0" applyNumberFormat="1" applyFont="1" applyFill="1" applyBorder="1"/>
    <xf numFmtId="164" fontId="24" fillId="7" borderId="1" xfId="0" quotePrefix="1" applyNumberFormat="1" applyFont="1" applyFill="1" applyBorder="1" applyAlignment="1">
      <alignment horizontal="left"/>
    </xf>
    <xf numFmtId="164" fontId="24" fillId="7" borderId="2" xfId="0" quotePrefix="1" applyNumberFormat="1" applyFont="1" applyFill="1" applyBorder="1" applyAlignment="1">
      <alignment horizontal="left"/>
    </xf>
    <xf numFmtId="164" fontId="3" fillId="6" borderId="2" xfId="0" quotePrefix="1" applyNumberFormat="1" applyFont="1" applyFill="1" applyBorder="1" applyAlignment="1">
      <alignment horizontal="left"/>
    </xf>
    <xf numFmtId="164" fontId="25" fillId="7" borderId="1" xfId="0" applyNumberFormat="1" applyFont="1" applyFill="1" applyBorder="1"/>
    <xf numFmtId="164" fontId="25" fillId="7" borderId="2" xfId="0" quotePrefix="1" applyNumberFormat="1" applyFont="1" applyFill="1" applyBorder="1" applyAlignment="1">
      <alignment horizontal="left"/>
    </xf>
    <xf numFmtId="164" fontId="4" fillId="6" borderId="2" xfId="0" applyNumberFormat="1" applyFont="1" applyFill="1" applyBorder="1" applyAlignment="1">
      <alignment horizontal="left" indent="1"/>
    </xf>
    <xf numFmtId="164" fontId="4" fillId="6" borderId="2" xfId="0" quotePrefix="1" applyNumberFormat="1" applyFont="1" applyFill="1" applyBorder="1" applyAlignment="1">
      <alignment horizontal="left" indent="1"/>
    </xf>
    <xf numFmtId="164" fontId="4" fillId="6" borderId="2" xfId="0" quotePrefix="1" applyNumberFormat="1" applyFont="1" applyFill="1" applyBorder="1" applyAlignment="1">
      <alignment horizontal="left"/>
    </xf>
    <xf numFmtId="164" fontId="25" fillId="7" borderId="2" xfId="0" applyNumberFormat="1" applyFont="1" applyFill="1" applyBorder="1" applyAlignment="1">
      <alignment horizontal="left"/>
    </xf>
    <xf numFmtId="164" fontId="4" fillId="6" borderId="2" xfId="0" applyNumberFormat="1" applyFont="1" applyFill="1" applyBorder="1" applyAlignment="1">
      <alignment horizontal="left"/>
    </xf>
    <xf numFmtId="164" fontId="3" fillId="6" borderId="1" xfId="0" applyNumberFormat="1" applyFont="1" applyFill="1" applyBorder="1" applyAlignment="1">
      <alignment wrapText="1"/>
    </xf>
    <xf numFmtId="164" fontId="4" fillId="6" borderId="2" xfId="0" quotePrefix="1" applyNumberFormat="1" applyFont="1" applyFill="1" applyBorder="1" applyAlignment="1">
      <alignment horizontal="left" wrapText="1"/>
    </xf>
    <xf numFmtId="164" fontId="3" fillId="6" borderId="2" xfId="0" applyNumberFormat="1" applyFont="1" applyFill="1" applyBorder="1" applyAlignment="1">
      <alignment horizontal="left"/>
    </xf>
    <xf numFmtId="164" fontId="25" fillId="7" borderId="2" xfId="0" applyNumberFormat="1" applyFont="1" applyFill="1" applyBorder="1"/>
    <xf numFmtId="164" fontId="4" fillId="6" borderId="2" xfId="0" applyNumberFormat="1" applyFont="1" applyFill="1" applyBorder="1" applyAlignment="1">
      <alignment wrapText="1"/>
    </xf>
    <xf numFmtId="164" fontId="4" fillId="6" borderId="2" xfId="0" applyNumberFormat="1" applyFont="1" applyFill="1" applyBorder="1" applyAlignment="1">
      <alignment horizontal="left" vertical="top" wrapText="1"/>
    </xf>
    <xf numFmtId="164" fontId="3" fillId="6" borderId="1" xfId="0" applyNumberFormat="1" applyFont="1" applyFill="1" applyBorder="1" applyAlignment="1">
      <alignment vertical="top"/>
    </xf>
    <xf numFmtId="164" fontId="4" fillId="6" borderId="2" xfId="0" quotePrefix="1" applyNumberFormat="1" applyFont="1" applyFill="1" applyBorder="1" applyAlignment="1">
      <alignment horizontal="left" vertical="top"/>
    </xf>
    <xf numFmtId="164" fontId="9" fillId="6" borderId="2" xfId="0" applyNumberFormat="1" applyFont="1" applyFill="1" applyBorder="1" applyAlignment="1">
      <alignment horizontal="left"/>
    </xf>
    <xf numFmtId="164" fontId="10" fillId="6" borderId="2" xfId="0" applyNumberFormat="1" applyFont="1" applyFill="1" applyBorder="1" applyAlignment="1">
      <alignment horizontal="left"/>
    </xf>
    <xf numFmtId="164" fontId="25" fillId="6" borderId="1" xfId="0" applyNumberFormat="1" applyFont="1" applyFill="1" applyBorder="1"/>
    <xf numFmtId="164" fontId="28" fillId="6" borderId="2" xfId="0" applyNumberFormat="1" applyFont="1" applyFill="1" applyBorder="1" applyAlignment="1">
      <alignment horizontal="left"/>
    </xf>
    <xf numFmtId="164" fontId="23" fillId="6" borderId="1" xfId="0" applyNumberFormat="1" applyFont="1" applyFill="1" applyBorder="1" applyAlignment="1">
      <alignment horizontal="left" indent="1"/>
    </xf>
    <xf numFmtId="164" fontId="25" fillId="7" borderId="1" xfId="0" quotePrefix="1" applyNumberFormat="1" applyFont="1" applyFill="1" applyBorder="1" applyAlignment="1">
      <alignment horizontal="left" vertical="top" wrapText="1"/>
    </xf>
    <xf numFmtId="164" fontId="3" fillId="6" borderId="1" xfId="0" quotePrefix="1" applyNumberFormat="1" applyFont="1" applyFill="1" applyBorder="1" applyAlignment="1">
      <alignment horizontal="left"/>
    </xf>
    <xf numFmtId="164" fontId="4" fillId="6" borderId="3" xfId="0" applyNumberFormat="1" applyFont="1" applyFill="1" applyBorder="1"/>
    <xf numFmtId="164" fontId="4" fillId="6" borderId="1" xfId="0" applyNumberFormat="1" applyFont="1" applyFill="1" applyBorder="1"/>
    <xf numFmtId="164" fontId="4" fillId="6" borderId="0" xfId="0" applyNumberFormat="1" applyFont="1" applyFill="1" applyBorder="1" applyAlignment="1" applyProtection="1">
      <alignment wrapText="1"/>
      <protection locked="0"/>
    </xf>
    <xf numFmtId="164" fontId="4" fillId="6" borderId="3" xfId="0" applyNumberFormat="1" applyFont="1" applyFill="1" applyBorder="1" applyAlignment="1" applyProtection="1">
      <alignment wrapText="1"/>
      <protection locked="0"/>
    </xf>
    <xf numFmtId="164" fontId="4" fillId="6" borderId="1" xfId="0" applyNumberFormat="1" applyFont="1" applyFill="1" applyBorder="1" applyAlignment="1" applyProtection="1">
      <alignment wrapText="1"/>
      <protection locked="0"/>
    </xf>
    <xf numFmtId="164" fontId="4" fillId="6" borderId="0" xfId="0" applyNumberFormat="1" applyFont="1" applyFill="1" applyBorder="1" applyAlignment="1" applyProtection="1">
      <alignment wrapText="1"/>
    </xf>
    <xf numFmtId="164" fontId="4" fillId="6" borderId="3" xfId="0" applyNumberFormat="1" applyFont="1" applyFill="1" applyBorder="1" applyAlignment="1" applyProtection="1">
      <alignment wrapText="1"/>
    </xf>
    <xf numFmtId="164" fontId="4" fillId="6" borderId="1" xfId="0" applyNumberFormat="1" applyFont="1" applyFill="1" applyBorder="1" applyAlignment="1" applyProtection="1">
      <alignment wrapText="1"/>
    </xf>
    <xf numFmtId="164" fontId="25" fillId="7" borderId="0" xfId="0" applyNumberFormat="1" applyFont="1" applyFill="1" applyBorder="1" applyAlignment="1" applyProtection="1">
      <alignment wrapText="1"/>
    </xf>
    <xf numFmtId="164" fontId="25" fillId="7" borderId="3" xfId="0" applyNumberFormat="1" applyFont="1" applyFill="1" applyBorder="1" applyAlignment="1" applyProtection="1">
      <alignment wrapText="1"/>
    </xf>
    <xf numFmtId="164" fontId="25" fillId="7" borderId="1" xfId="0" applyNumberFormat="1" applyFont="1" applyFill="1" applyBorder="1" applyAlignment="1" applyProtection="1">
      <alignment wrapText="1"/>
    </xf>
    <xf numFmtId="164" fontId="3" fillId="6" borderId="0" xfId="0" applyNumberFormat="1" applyFont="1" applyFill="1" applyBorder="1" applyAlignment="1" applyProtection="1">
      <alignment wrapText="1"/>
    </xf>
    <xf numFmtId="164" fontId="3" fillId="6" borderId="3" xfId="0" applyNumberFormat="1" applyFont="1" applyFill="1" applyBorder="1" applyAlignment="1" applyProtection="1">
      <alignment wrapText="1"/>
    </xf>
    <xf numFmtId="164" fontId="3" fillId="6" borderId="1" xfId="0" applyNumberFormat="1" applyFont="1" applyFill="1" applyBorder="1" applyAlignment="1" applyProtection="1">
      <alignment wrapText="1"/>
    </xf>
    <xf numFmtId="164" fontId="28" fillId="6" borderId="0" xfId="0" applyNumberFormat="1" applyFont="1" applyFill="1" applyBorder="1" applyAlignment="1" applyProtection="1">
      <alignment wrapText="1"/>
    </xf>
    <xf numFmtId="164" fontId="28" fillId="6" borderId="3" xfId="0" applyNumberFormat="1" applyFont="1" applyFill="1" applyBorder="1" applyAlignment="1" applyProtection="1">
      <alignment wrapText="1"/>
    </xf>
    <xf numFmtId="164" fontId="28" fillId="6" borderId="1" xfId="0" applyNumberFormat="1" applyFont="1" applyFill="1" applyBorder="1" applyAlignment="1" applyProtection="1">
      <alignment wrapText="1"/>
    </xf>
    <xf numFmtId="164" fontId="25" fillId="7" borderId="0" xfId="0" applyNumberFormat="1" applyFont="1" applyFill="1" applyBorder="1" applyAlignment="1" applyProtection="1">
      <alignment horizontal="right" vertical="center" wrapText="1"/>
    </xf>
    <xf numFmtId="164" fontId="25" fillId="7" borderId="3" xfId="0" applyNumberFormat="1" applyFont="1" applyFill="1" applyBorder="1" applyAlignment="1" applyProtection="1">
      <alignment horizontal="right" vertical="center" wrapText="1"/>
    </xf>
    <xf numFmtId="164" fontId="25" fillId="7" borderId="1" xfId="0" applyNumberFormat="1" applyFont="1" applyFill="1" applyBorder="1" applyAlignment="1" applyProtection="1">
      <alignment horizontal="right" vertical="center" wrapText="1"/>
    </xf>
    <xf numFmtId="164" fontId="24" fillId="7" borderId="1" xfId="0" applyNumberFormat="1" applyFont="1" applyFill="1" applyBorder="1" applyAlignment="1" applyProtection="1">
      <alignment wrapText="1"/>
    </xf>
    <xf numFmtId="164" fontId="24" fillId="7" borderId="0" xfId="0" applyNumberFormat="1" applyFont="1" applyFill="1" applyBorder="1" applyAlignment="1" applyProtection="1">
      <alignment wrapText="1"/>
    </xf>
    <xf numFmtId="164" fontId="24" fillId="7" borderId="3" xfId="0" applyNumberFormat="1" applyFont="1" applyFill="1" applyBorder="1" applyAlignment="1" applyProtection="1">
      <alignment wrapText="1"/>
    </xf>
    <xf numFmtId="0" fontId="4" fillId="0" borderId="0" xfId="0" applyFont="1"/>
    <xf numFmtId="0" fontId="30" fillId="0" borderId="0" xfId="2" applyFont="1"/>
    <xf numFmtId="164" fontId="25" fillId="5" borderId="1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/>
    <xf numFmtId="164" fontId="7" fillId="0" borderId="0" xfId="0" applyNumberFormat="1" applyFont="1" applyFill="1" applyAlignment="1">
      <alignment horizontal="left"/>
    </xf>
    <xf numFmtId="164" fontId="5" fillId="0" borderId="0" xfId="0" applyNumberFormat="1" applyFont="1" applyFill="1" applyBorder="1"/>
    <xf numFmtId="0" fontId="18" fillId="0" borderId="0" xfId="0" applyFont="1" applyFill="1"/>
    <xf numFmtId="165" fontId="15" fillId="0" borderId="0" xfId="0" quotePrefix="1" applyNumberFormat="1" applyFont="1" applyFill="1" applyBorder="1" applyAlignment="1" applyProtection="1">
      <alignment horizontal="left"/>
    </xf>
    <xf numFmtId="164" fontId="4" fillId="0" borderId="0" xfId="0" applyNumberFormat="1" applyFont="1" applyFill="1" applyBorder="1"/>
    <xf numFmtId="0" fontId="0" fillId="0" borderId="0" xfId="0" applyFill="1"/>
    <xf numFmtId="0" fontId="16" fillId="0" borderId="0" xfId="4" quotePrefix="1" applyFont="1" applyFill="1"/>
    <xf numFmtId="164" fontId="0" fillId="0" borderId="0" xfId="0" applyNumberFormat="1" applyFill="1" applyProtection="1"/>
    <xf numFmtId="164" fontId="17" fillId="0" borderId="0" xfId="0" applyNumberFormat="1" applyFont="1" applyFill="1" applyBorder="1" applyProtection="1"/>
    <xf numFmtId="164" fontId="17" fillId="0" borderId="0" xfId="0" applyNumberFormat="1" applyFont="1" applyFill="1" applyProtection="1"/>
    <xf numFmtId="164" fontId="3" fillId="0" borderId="0" xfId="0" applyNumberFormat="1" applyFont="1" applyFill="1" applyBorder="1"/>
    <xf numFmtId="0" fontId="13" fillId="0" borderId="0" xfId="2" applyFill="1" applyAlignment="1">
      <alignment horizontal="center"/>
    </xf>
    <xf numFmtId="164" fontId="0" fillId="0" borderId="0" xfId="0" applyNumberFormat="1" applyFill="1" applyBorder="1" applyProtection="1"/>
    <xf numFmtId="164" fontId="19" fillId="0" borderId="0" xfId="0" applyNumberFormat="1" applyFont="1" applyFill="1" applyProtection="1"/>
    <xf numFmtId="164" fontId="26" fillId="0" borderId="0" xfId="0" applyNumberFormat="1" applyFont="1" applyFill="1" applyAlignment="1" applyProtection="1">
      <alignment vertical="top"/>
    </xf>
    <xf numFmtId="0" fontId="26" fillId="0" borderId="0" xfId="0" applyFont="1" applyFill="1"/>
    <xf numFmtId="164" fontId="20" fillId="0" borderId="0" xfId="0" applyNumberFormat="1" applyFont="1" applyFill="1" applyAlignment="1" applyProtection="1">
      <alignment vertical="top"/>
    </xf>
    <xf numFmtId="164" fontId="27" fillId="0" borderId="0" xfId="0" applyNumberFormat="1" applyFont="1" applyFill="1" applyAlignment="1" applyProtection="1">
      <alignment vertical="top"/>
    </xf>
    <xf numFmtId="164" fontId="21" fillId="0" borderId="0" xfId="0" applyNumberFormat="1" applyFont="1" applyFill="1" applyAlignment="1" applyProtection="1">
      <alignment vertical="top"/>
    </xf>
    <xf numFmtId="164" fontId="4" fillId="0" borderId="0" xfId="0" applyNumberFormat="1" applyFont="1" applyFill="1" applyBorder="1" applyAlignment="1" applyProtection="1">
      <alignment wrapText="1"/>
      <protection locked="0"/>
    </xf>
    <xf numFmtId="164" fontId="4" fillId="0" borderId="3" xfId="0" applyNumberFormat="1" applyFont="1" applyFill="1" applyBorder="1" applyAlignment="1" applyProtection="1">
      <alignment wrapText="1"/>
      <protection locked="0"/>
    </xf>
    <xf numFmtId="164" fontId="4" fillId="0" borderId="1" xfId="0" applyNumberFormat="1" applyFont="1" applyFill="1" applyBorder="1" applyAlignment="1" applyProtection="1">
      <alignment wrapText="1"/>
      <protection locked="0"/>
    </xf>
    <xf numFmtId="164" fontId="22" fillId="0" borderId="0" xfId="0" applyNumberFormat="1" applyFont="1" applyFill="1" applyAlignment="1" applyProtection="1">
      <alignment vertical="top"/>
    </xf>
    <xf numFmtId="164" fontId="19" fillId="0" borderId="0" xfId="0" applyNumberFormat="1" applyFont="1" applyFill="1" applyAlignment="1" applyProtection="1">
      <alignment vertical="top"/>
    </xf>
    <xf numFmtId="164" fontId="0" fillId="0" borderId="0" xfId="0" applyNumberFormat="1" applyFill="1" applyAlignment="1" applyProtection="1">
      <alignment vertical="top"/>
    </xf>
    <xf numFmtId="164" fontId="4" fillId="0" borderId="2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Protection="1"/>
    <xf numFmtId="0" fontId="5" fillId="0" borderId="0" xfId="0" applyFont="1" applyFill="1" applyBorder="1"/>
    <xf numFmtId="164" fontId="3" fillId="0" borderId="1" xfId="0" applyNumberFormat="1" applyFont="1" applyFill="1" applyBorder="1" applyAlignment="1">
      <alignment horizontal="left" indent="1"/>
    </xf>
    <xf numFmtId="164" fontId="4" fillId="0" borderId="0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wrapText="1"/>
    </xf>
    <xf numFmtId="164" fontId="4" fillId="0" borderId="5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164" fontId="24" fillId="7" borderId="0" xfId="0" applyNumberFormat="1" applyFont="1" applyFill="1" applyBorder="1" applyAlignment="1" applyProtection="1">
      <alignment horizontal="left" wrapText="1" indent="5"/>
    </xf>
    <xf numFmtId="165" fontId="17" fillId="2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0" fontId="18" fillId="3" borderId="0" xfId="0" applyFont="1" applyFill="1" applyProtection="1">
      <protection locked="0"/>
    </xf>
    <xf numFmtId="165" fontId="15" fillId="3" borderId="0" xfId="0" quotePrefix="1" applyNumberFormat="1" applyFont="1" applyFill="1" applyBorder="1" applyAlignment="1" applyProtection="1">
      <alignment horizontal="left"/>
      <protection locked="0"/>
    </xf>
    <xf numFmtId="164" fontId="4" fillId="2" borderId="0" xfId="0" applyNumberFormat="1" applyFont="1" applyFill="1" applyBorder="1" applyProtection="1">
      <protection locked="0"/>
    </xf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0" fontId="16" fillId="3" borderId="0" xfId="4" quotePrefix="1" applyFont="1" applyFill="1" applyProtection="1">
      <protection locked="0"/>
    </xf>
    <xf numFmtId="164" fontId="0" fillId="2" borderId="0" xfId="0" applyNumberFormat="1" applyFill="1" applyProtection="1">
      <protection locked="0"/>
    </xf>
    <xf numFmtId="164" fontId="17" fillId="3" borderId="0" xfId="0" applyNumberFormat="1" applyFont="1" applyFill="1" applyBorder="1" applyProtection="1">
      <protection locked="0"/>
    </xf>
    <xf numFmtId="164" fontId="3" fillId="2" borderId="0" xfId="0" applyNumberFormat="1" applyFont="1" applyFill="1" applyBorder="1" applyProtection="1">
      <protection locked="0"/>
    </xf>
    <xf numFmtId="0" fontId="13" fillId="3" borderId="0" xfId="2" applyFill="1" applyAlignment="1" applyProtection="1">
      <alignment horizontal="center"/>
      <protection locked="0"/>
    </xf>
    <xf numFmtId="164" fontId="17" fillId="2" borderId="0" xfId="0" applyNumberFormat="1" applyFont="1" applyFill="1" applyProtection="1">
      <protection locked="0"/>
    </xf>
    <xf numFmtId="164" fontId="0" fillId="2" borderId="0" xfId="0" applyNumberFormat="1" applyFill="1" applyBorder="1" applyProtection="1">
      <protection locked="0"/>
    </xf>
    <xf numFmtId="164" fontId="25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Protection="1">
      <protection locked="0"/>
    </xf>
    <xf numFmtId="164" fontId="4" fillId="6" borderId="2" xfId="0" applyNumberFormat="1" applyFont="1" applyFill="1" applyBorder="1" applyProtection="1">
      <protection locked="0"/>
    </xf>
    <xf numFmtId="164" fontId="4" fillId="6" borderId="1" xfId="0" applyNumberFormat="1" applyFont="1" applyFill="1" applyBorder="1" applyProtection="1">
      <protection locked="0"/>
    </xf>
    <xf numFmtId="164" fontId="4" fillId="6" borderId="0" xfId="0" applyNumberFormat="1" applyFont="1" applyFill="1" applyBorder="1" applyProtection="1">
      <protection locked="0"/>
    </xf>
    <xf numFmtId="164" fontId="4" fillId="6" borderId="3" xfId="0" applyNumberFormat="1" applyFont="1" applyFill="1" applyBorder="1" applyProtection="1">
      <protection locked="0"/>
    </xf>
    <xf numFmtId="164" fontId="24" fillId="7" borderId="1" xfId="0" applyNumberFormat="1" applyFont="1" applyFill="1" applyBorder="1" applyProtection="1">
      <protection locked="0"/>
    </xf>
    <xf numFmtId="164" fontId="24" fillId="7" borderId="2" xfId="0" quotePrefix="1" applyNumberFormat="1" applyFont="1" applyFill="1" applyBorder="1" applyProtection="1">
      <protection locked="0"/>
    </xf>
    <xf numFmtId="164" fontId="24" fillId="7" borderId="1" xfId="0" applyNumberFormat="1" applyFont="1" applyFill="1" applyBorder="1" applyAlignment="1" applyProtection="1">
      <alignment wrapText="1"/>
      <protection locked="0"/>
    </xf>
    <xf numFmtId="164" fontId="24" fillId="7" borderId="3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ill="1" applyAlignment="1" applyProtection="1">
      <alignment vertical="top"/>
      <protection locked="0"/>
    </xf>
    <xf numFmtId="164" fontId="4" fillId="6" borderId="2" xfId="0" applyNumberFormat="1" applyFont="1" applyFill="1" applyBorder="1" applyAlignment="1" applyProtection="1">
      <alignment horizontal="left"/>
      <protection locked="0"/>
    </xf>
    <xf numFmtId="164" fontId="21" fillId="2" borderId="0" xfId="0" applyNumberFormat="1" applyFont="1" applyFill="1" applyAlignment="1" applyProtection="1">
      <alignment vertical="top"/>
      <protection locked="0"/>
    </xf>
    <xf numFmtId="164" fontId="10" fillId="6" borderId="1" xfId="0" applyNumberFormat="1" applyFont="1" applyFill="1" applyBorder="1" applyProtection="1">
      <protection locked="0"/>
    </xf>
    <xf numFmtId="164" fontId="19" fillId="2" borderId="0" xfId="0" applyNumberFormat="1" applyFont="1" applyFill="1" applyAlignment="1" applyProtection="1">
      <alignment vertical="top"/>
      <protection locked="0"/>
    </xf>
    <xf numFmtId="164" fontId="4" fillId="6" borderId="2" xfId="0" quotePrefix="1" applyNumberFormat="1" applyFont="1" applyFill="1" applyBorder="1" applyAlignment="1" applyProtection="1">
      <alignment horizontal="left"/>
      <protection locked="0"/>
    </xf>
    <xf numFmtId="164" fontId="20" fillId="2" borderId="0" xfId="0" applyNumberFormat="1" applyFont="1" applyFill="1" applyAlignment="1" applyProtection="1">
      <alignment vertical="top"/>
      <protection locked="0"/>
    </xf>
    <xf numFmtId="164" fontId="24" fillId="7" borderId="2" xfId="0" applyNumberFormat="1" applyFont="1" applyFill="1" applyBorder="1" applyProtection="1">
      <protection locked="0"/>
    </xf>
    <xf numFmtId="164" fontId="8" fillId="6" borderId="1" xfId="0" applyNumberFormat="1" applyFont="1" applyFill="1" applyBorder="1" applyProtection="1">
      <protection locked="0"/>
    </xf>
    <xf numFmtId="164" fontId="8" fillId="6" borderId="2" xfId="0" applyNumberFormat="1" applyFont="1" applyFill="1" applyBorder="1" applyProtection="1">
      <protection locked="0"/>
    </xf>
    <xf numFmtId="164" fontId="25" fillId="7" borderId="1" xfId="0" applyNumberFormat="1" applyFont="1" applyFill="1" applyBorder="1" applyProtection="1">
      <protection locked="0"/>
    </xf>
    <xf numFmtId="164" fontId="25" fillId="7" borderId="2" xfId="0" applyNumberFormat="1" applyFont="1" applyFill="1" applyBorder="1" applyProtection="1">
      <protection locked="0"/>
    </xf>
    <xf numFmtId="164" fontId="25" fillId="7" borderId="3" xfId="0" applyNumberFormat="1" applyFont="1" applyFill="1" applyBorder="1" applyAlignment="1" applyProtection="1">
      <alignment wrapText="1"/>
      <protection locked="0"/>
    </xf>
    <xf numFmtId="164" fontId="25" fillId="7" borderId="2" xfId="0" quotePrefix="1" applyNumberFormat="1" applyFont="1" applyFill="1" applyBorder="1" applyAlignment="1" applyProtection="1">
      <alignment horizontal="left"/>
      <protection locked="0"/>
    </xf>
    <xf numFmtId="164" fontId="25" fillId="7" borderId="1" xfId="0" quotePrefix="1" applyNumberFormat="1" applyFont="1" applyFill="1" applyBorder="1" applyAlignment="1" applyProtection="1">
      <alignment horizontal="left"/>
      <protection locked="0"/>
    </xf>
    <xf numFmtId="164" fontId="19" fillId="2" borderId="0" xfId="0" applyNumberFormat="1" applyFont="1" applyFill="1" applyProtection="1">
      <protection locked="0"/>
    </xf>
    <xf numFmtId="164" fontId="3" fillId="6" borderId="1" xfId="0" quotePrefix="1" applyNumberFormat="1" applyFont="1" applyFill="1" applyBorder="1" applyAlignment="1" applyProtection="1">
      <alignment horizontal="left"/>
      <protection locked="0"/>
    </xf>
    <xf numFmtId="164" fontId="3" fillId="6" borderId="2" xfId="0" applyNumberFormat="1" applyFont="1" applyFill="1" applyBorder="1" applyProtection="1">
      <protection locked="0"/>
    </xf>
    <xf numFmtId="164" fontId="24" fillId="7" borderId="1" xfId="0" applyNumberFormat="1" applyFont="1" applyFill="1" applyBorder="1" applyAlignment="1" applyProtection="1">
      <alignment vertical="top"/>
      <protection locked="0"/>
    </xf>
    <xf numFmtId="164" fontId="24" fillId="7" borderId="2" xfId="0" quotePrefix="1" applyNumberFormat="1" applyFont="1" applyFill="1" applyBorder="1" applyAlignment="1" applyProtection="1">
      <alignment horizontal="left" wrapText="1"/>
      <protection locked="0"/>
    </xf>
    <xf numFmtId="164" fontId="8" fillId="6" borderId="1" xfId="0" applyNumberFormat="1" applyFont="1" applyFill="1" applyBorder="1" applyAlignment="1" applyProtection="1">
      <alignment vertical="top"/>
      <protection locked="0"/>
    </xf>
    <xf numFmtId="164" fontId="8" fillId="6" borderId="2" xfId="0" quotePrefix="1" applyNumberFormat="1" applyFont="1" applyFill="1" applyBorder="1" applyAlignment="1" applyProtection="1">
      <alignment horizontal="left" wrapText="1"/>
      <protection locked="0"/>
    </xf>
    <xf numFmtId="164" fontId="25" fillId="7" borderId="2" xfId="0" applyNumberFormat="1" applyFont="1" applyFill="1" applyBorder="1" applyAlignment="1" applyProtection="1">
      <alignment horizontal="left"/>
      <protection locked="0"/>
    </xf>
    <xf numFmtId="164" fontId="3" fillId="6" borderId="2" xfId="0" applyNumberFormat="1" applyFont="1" applyFill="1" applyBorder="1" applyAlignment="1" applyProtection="1">
      <alignment horizontal="left"/>
      <protection locked="0"/>
    </xf>
    <xf numFmtId="164" fontId="4" fillId="6" borderId="2" xfId="0" applyNumberFormat="1" applyFont="1" applyFill="1" applyBorder="1" applyAlignment="1" applyProtection="1">
      <alignment horizontal="left" indent="1"/>
      <protection locked="0"/>
    </xf>
    <xf numFmtId="164" fontId="4" fillId="6" borderId="2" xfId="0" applyNumberFormat="1" applyFont="1" applyFill="1" applyBorder="1" applyAlignment="1" applyProtection="1">
      <alignment horizontal="left" wrapText="1" indent="1"/>
      <protection locked="0"/>
    </xf>
    <xf numFmtId="164" fontId="25" fillId="7" borderId="2" xfId="0" applyNumberFormat="1" applyFont="1" applyFill="1" applyBorder="1" applyAlignment="1" applyProtection="1">
      <alignment horizontal="left" wrapText="1"/>
      <protection locked="0"/>
    </xf>
    <xf numFmtId="164" fontId="4" fillId="6" borderId="1" xfId="0" applyNumberFormat="1" applyFont="1" applyFill="1" applyBorder="1" applyAlignment="1" applyProtection="1">
      <protection locked="0"/>
    </xf>
    <xf numFmtId="164" fontId="4" fillId="6" borderId="2" xfId="0" applyNumberFormat="1" applyFont="1" applyFill="1" applyBorder="1" applyAlignment="1" applyProtection="1">
      <alignment horizontal="left" wrapText="1"/>
      <protection locked="0"/>
    </xf>
    <xf numFmtId="164" fontId="24" fillId="7" borderId="2" xfId="0" applyNumberFormat="1" applyFont="1" applyFill="1" applyBorder="1" applyAlignment="1" applyProtection="1">
      <alignment horizontal="left"/>
      <protection locked="0"/>
    </xf>
    <xf numFmtId="164" fontId="8" fillId="6" borderId="2" xfId="0" applyNumberFormat="1" applyFont="1" applyFill="1" applyBorder="1" applyAlignment="1" applyProtection="1">
      <alignment horizontal="left"/>
      <protection locked="0"/>
    </xf>
    <xf numFmtId="164" fontId="4" fillId="6" borderId="1" xfId="0" applyNumberFormat="1" applyFont="1" applyFill="1" applyBorder="1" applyAlignment="1" applyProtection="1">
      <alignment vertical="top"/>
      <protection locked="0"/>
    </xf>
    <xf numFmtId="164" fontId="10" fillId="6" borderId="2" xfId="0" applyNumberFormat="1" applyFont="1" applyFill="1" applyBorder="1" applyProtection="1">
      <protection locked="0"/>
    </xf>
    <xf numFmtId="164" fontId="8" fillId="6" borderId="1" xfId="0" applyNumberFormat="1" applyFont="1" applyFill="1" applyBorder="1" applyAlignment="1" applyProtection="1">
      <alignment wrapText="1"/>
      <protection locked="0"/>
    </xf>
    <xf numFmtId="164" fontId="8" fillId="6" borderId="0" xfId="0" applyNumberFormat="1" applyFont="1" applyFill="1" applyBorder="1" applyAlignment="1" applyProtection="1">
      <alignment wrapText="1"/>
      <protection locked="0"/>
    </xf>
    <xf numFmtId="164" fontId="8" fillId="6" borderId="3" xfId="0" applyNumberFormat="1" applyFont="1" applyFill="1" applyBorder="1" applyAlignment="1" applyProtection="1">
      <alignment wrapText="1"/>
      <protection locked="0"/>
    </xf>
    <xf numFmtId="164" fontId="24" fillId="7" borderId="2" xfId="0" quotePrefix="1" applyNumberFormat="1" applyFont="1" applyFill="1" applyBorder="1" applyAlignment="1" applyProtection="1">
      <alignment horizontal="left"/>
      <protection locked="0"/>
    </xf>
    <xf numFmtId="164" fontId="3" fillId="6" borderId="2" xfId="0" quotePrefix="1" applyNumberFormat="1" applyFont="1" applyFill="1" applyBorder="1" applyAlignment="1" applyProtection="1">
      <alignment horizontal="left"/>
      <protection locked="0"/>
    </xf>
    <xf numFmtId="164" fontId="3" fillId="6" borderId="1" xfId="0" applyNumberFormat="1" applyFont="1" applyFill="1" applyBorder="1" applyAlignment="1" applyProtection="1">
      <alignment wrapText="1"/>
      <protection locked="0"/>
    </xf>
    <xf numFmtId="164" fontId="3" fillId="6" borderId="0" xfId="0" applyNumberFormat="1" applyFont="1" applyFill="1" applyBorder="1" applyAlignment="1" applyProtection="1">
      <alignment wrapText="1"/>
      <protection locked="0"/>
    </xf>
    <xf numFmtId="164" fontId="3" fillId="6" borderId="3" xfId="0" applyNumberFormat="1" applyFont="1" applyFill="1" applyBorder="1" applyAlignment="1" applyProtection="1">
      <alignment wrapText="1"/>
      <protection locked="0"/>
    </xf>
    <xf numFmtId="164" fontId="4" fillId="6" borderId="2" xfId="0" quotePrefix="1" applyNumberFormat="1" applyFont="1" applyFill="1" applyBorder="1" applyAlignment="1" applyProtection="1">
      <alignment horizontal="left" wrapText="1"/>
      <protection locked="0"/>
    </xf>
    <xf numFmtId="164" fontId="4" fillId="6" borderId="2" xfId="0" quotePrefix="1" applyNumberFormat="1" applyFont="1" applyFill="1" applyBorder="1" applyAlignment="1" applyProtection="1">
      <alignment horizontal="left" indent="2"/>
      <protection locked="0"/>
    </xf>
    <xf numFmtId="164" fontId="4" fillId="6" borderId="2" xfId="0" quotePrefix="1" applyNumberFormat="1" applyFont="1" applyFill="1" applyBorder="1" applyAlignment="1" applyProtection="1">
      <alignment horizontal="left" indent="1"/>
      <protection locked="0"/>
    </xf>
    <xf numFmtId="164" fontId="24" fillId="7" borderId="1" xfId="0" quotePrefix="1" applyNumberFormat="1" applyFont="1" applyFill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5" fillId="0" borderId="0" xfId="0" applyFont="1" applyFill="1" applyProtection="1">
      <protection locked="0"/>
    </xf>
    <xf numFmtId="164" fontId="7" fillId="0" borderId="0" xfId="0" applyNumberFormat="1" applyFont="1" applyFill="1" applyAlignment="1" applyProtection="1">
      <alignment horizontal="left"/>
      <protection locked="0"/>
    </xf>
    <xf numFmtId="164" fontId="5" fillId="0" borderId="0" xfId="0" applyNumberFormat="1" applyFont="1" applyFill="1" applyBorder="1" applyProtection="1">
      <protection locked="0"/>
    </xf>
    <xf numFmtId="0" fontId="18" fillId="0" borderId="0" xfId="0" applyFont="1" applyFill="1" applyProtection="1">
      <protection locked="0"/>
    </xf>
    <xf numFmtId="165" fontId="15" fillId="0" borderId="0" xfId="0" quotePrefix="1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16" fillId="0" borderId="0" xfId="4" quotePrefix="1" applyFont="1" applyFill="1" applyProtection="1">
      <protection locked="0"/>
    </xf>
    <xf numFmtId="164" fontId="0" fillId="0" borderId="0" xfId="0" applyNumberFormat="1" applyFill="1" applyProtection="1">
      <protection locked="0"/>
    </xf>
    <xf numFmtId="164" fontId="17" fillId="0" borderId="0" xfId="0" applyNumberFormat="1" applyFont="1" applyFill="1" applyBorder="1" applyProtection="1">
      <protection locked="0"/>
    </xf>
    <xf numFmtId="164" fontId="17" fillId="0" borderId="0" xfId="0" applyNumberFormat="1" applyFont="1" applyFill="1" applyProtection="1">
      <protection locked="0"/>
    </xf>
    <xf numFmtId="164" fontId="3" fillId="0" borderId="0" xfId="0" applyNumberFormat="1" applyFont="1" applyFill="1" applyBorder="1" applyProtection="1">
      <protection locked="0"/>
    </xf>
    <xf numFmtId="0" fontId="13" fillId="0" borderId="0" xfId="2" applyFill="1" applyAlignment="1" applyProtection="1">
      <alignment horizontal="center"/>
      <protection locked="0"/>
    </xf>
    <xf numFmtId="164" fontId="0" fillId="0" borderId="0" xfId="0" applyNumberFormat="1" applyFill="1" applyBorder="1" applyProtection="1">
      <protection locked="0"/>
    </xf>
    <xf numFmtId="164" fontId="19" fillId="0" borderId="0" xfId="0" applyNumberFormat="1" applyFont="1" applyFill="1" applyProtection="1">
      <protection locked="0"/>
    </xf>
    <xf numFmtId="164" fontId="26" fillId="0" borderId="0" xfId="0" applyNumberFormat="1" applyFont="1" applyFill="1" applyAlignment="1" applyProtection="1">
      <alignment vertical="top"/>
      <protection locked="0"/>
    </xf>
    <xf numFmtId="0" fontId="26" fillId="0" borderId="0" xfId="0" applyFont="1" applyFill="1" applyProtection="1">
      <protection locked="0"/>
    </xf>
    <xf numFmtId="164" fontId="20" fillId="0" borderId="0" xfId="0" applyNumberFormat="1" applyFont="1" applyFill="1" applyAlignment="1" applyProtection="1">
      <alignment vertical="top"/>
      <protection locked="0"/>
    </xf>
    <xf numFmtId="164" fontId="27" fillId="0" borderId="0" xfId="0" applyNumberFormat="1" applyFont="1" applyFill="1" applyAlignment="1" applyProtection="1">
      <alignment vertical="top"/>
      <protection locked="0"/>
    </xf>
    <xf numFmtId="164" fontId="21" fillId="0" borderId="0" xfId="0" applyNumberFormat="1" applyFont="1" applyFill="1" applyAlignment="1" applyProtection="1">
      <alignment vertical="top"/>
      <protection locked="0"/>
    </xf>
    <xf numFmtId="164" fontId="22" fillId="0" borderId="0" xfId="0" applyNumberFormat="1" applyFont="1" applyFill="1" applyAlignment="1" applyProtection="1">
      <alignment vertical="top"/>
      <protection locked="0"/>
    </xf>
    <xf numFmtId="164" fontId="19" fillId="0" borderId="0" xfId="0" applyNumberFormat="1" applyFont="1" applyFill="1" applyAlignment="1" applyProtection="1">
      <alignment vertical="top"/>
      <protection locked="0"/>
    </xf>
    <xf numFmtId="164" fontId="0" fillId="0" borderId="0" xfId="0" applyNumberFormat="1" applyFill="1" applyAlignment="1" applyProtection="1">
      <alignment vertical="top"/>
      <protection locked="0"/>
    </xf>
    <xf numFmtId="0" fontId="5" fillId="0" borderId="0" xfId="0" applyFont="1" applyFill="1" applyBorder="1" applyProtection="1">
      <protection locked="0"/>
    </xf>
    <xf numFmtId="164" fontId="4" fillId="6" borderId="2" xfId="0" applyNumberFormat="1" applyFont="1" applyFill="1" applyBorder="1" applyAlignment="1" applyProtection="1">
      <alignment wrapText="1"/>
      <protection locked="0"/>
    </xf>
    <xf numFmtId="164" fontId="4" fillId="6" borderId="2" xfId="0" applyNumberFormat="1" applyFont="1" applyFill="1" applyBorder="1" applyAlignment="1" applyProtection="1">
      <alignment horizontal="left" vertical="top" wrapText="1"/>
      <protection locked="0"/>
    </xf>
    <xf numFmtId="164" fontId="3" fillId="6" borderId="1" xfId="0" applyNumberFormat="1" applyFont="1" applyFill="1" applyBorder="1" applyAlignment="1" applyProtection="1">
      <alignment vertical="top"/>
      <protection locked="0"/>
    </xf>
    <xf numFmtId="164" fontId="4" fillId="6" borderId="2" xfId="0" quotePrefix="1" applyNumberFormat="1" applyFont="1" applyFill="1" applyBorder="1" applyAlignment="1" applyProtection="1">
      <alignment horizontal="left" vertical="top"/>
      <protection locked="0"/>
    </xf>
    <xf numFmtId="164" fontId="9" fillId="6" borderId="2" xfId="0" applyNumberFormat="1" applyFont="1" applyFill="1" applyBorder="1" applyAlignment="1" applyProtection="1">
      <alignment horizontal="left"/>
      <protection locked="0"/>
    </xf>
    <xf numFmtId="164" fontId="10" fillId="6" borderId="2" xfId="0" applyNumberFormat="1" applyFont="1" applyFill="1" applyBorder="1" applyAlignment="1" applyProtection="1">
      <alignment horizontal="left"/>
      <protection locked="0"/>
    </xf>
    <xf numFmtId="164" fontId="25" fillId="6" borderId="1" xfId="0" applyNumberFormat="1" applyFont="1" applyFill="1" applyBorder="1" applyProtection="1">
      <protection locked="0"/>
    </xf>
    <xf numFmtId="164" fontId="28" fillId="6" borderId="2" xfId="0" applyNumberFormat="1" applyFont="1" applyFill="1" applyBorder="1" applyAlignment="1" applyProtection="1">
      <alignment horizontal="left"/>
      <protection locked="0"/>
    </xf>
    <xf numFmtId="164" fontId="28" fillId="6" borderId="0" xfId="0" applyNumberFormat="1" applyFont="1" applyFill="1" applyBorder="1" applyAlignment="1" applyProtection="1">
      <alignment wrapText="1"/>
      <protection locked="0"/>
    </xf>
    <xf numFmtId="164" fontId="28" fillId="6" borderId="3" xfId="0" applyNumberFormat="1" applyFont="1" applyFill="1" applyBorder="1" applyAlignment="1" applyProtection="1">
      <alignment wrapText="1"/>
      <protection locked="0"/>
    </xf>
    <xf numFmtId="164" fontId="28" fillId="6" borderId="1" xfId="0" applyNumberFormat="1" applyFont="1" applyFill="1" applyBorder="1" applyAlignment="1" applyProtection="1">
      <alignment wrapText="1"/>
      <protection locked="0"/>
    </xf>
    <xf numFmtId="164" fontId="23" fillId="6" borderId="1" xfId="0" applyNumberFormat="1" applyFont="1" applyFill="1" applyBorder="1" applyAlignment="1" applyProtection="1">
      <alignment horizontal="left" indent="1"/>
      <protection locked="0"/>
    </xf>
    <xf numFmtId="164" fontId="28" fillId="7" borderId="0" xfId="0" applyNumberFormat="1" applyFont="1" applyFill="1" applyBorder="1" applyAlignment="1" applyProtection="1">
      <alignment wrapText="1"/>
      <protection locked="0"/>
    </xf>
    <xf numFmtId="164" fontId="28" fillId="7" borderId="3" xfId="0" applyNumberFormat="1" applyFont="1" applyFill="1" applyBorder="1" applyAlignment="1" applyProtection="1">
      <alignment wrapText="1"/>
      <protection locked="0"/>
    </xf>
    <xf numFmtId="164" fontId="28" fillId="7" borderId="1" xfId="0" applyNumberFormat="1" applyFont="1" applyFill="1" applyBorder="1" applyAlignment="1" applyProtection="1">
      <alignment wrapText="1"/>
      <protection locked="0"/>
    </xf>
    <xf numFmtId="164" fontId="25" fillId="7" borderId="1" xfId="0" quotePrefix="1" applyNumberFormat="1" applyFont="1" applyFill="1" applyBorder="1" applyAlignment="1" applyProtection="1">
      <alignment horizontal="left" vertical="top" wrapText="1"/>
      <protection locked="0"/>
    </xf>
    <xf numFmtId="164" fontId="25" fillId="7" borderId="2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indent="1"/>
      <protection locked="0"/>
    </xf>
    <xf numFmtId="164" fontId="4" fillId="0" borderId="2" xfId="0" applyNumberFormat="1" applyFont="1" applyFill="1" applyBorder="1" applyAlignment="1" applyProtection="1">
      <alignment horizontal="left"/>
      <protection locked="0"/>
    </xf>
    <xf numFmtId="164" fontId="4" fillId="0" borderId="5" xfId="0" applyNumberFormat="1" applyFont="1" applyFill="1" applyBorder="1" applyAlignment="1" applyProtection="1">
      <alignment wrapText="1"/>
      <protection locked="0"/>
    </xf>
    <xf numFmtId="164" fontId="24" fillId="7" borderId="0" xfId="0" quotePrefix="1" applyNumberFormat="1" applyFont="1" applyFill="1" applyBorder="1" applyAlignment="1" applyProtection="1">
      <alignment wrapText="1"/>
    </xf>
    <xf numFmtId="164" fontId="24" fillId="7" borderId="3" xfId="0" quotePrefix="1" applyNumberFormat="1" applyFont="1" applyFill="1" applyBorder="1" applyAlignment="1" applyProtection="1">
      <alignment wrapText="1"/>
    </xf>
    <xf numFmtId="164" fontId="24" fillId="7" borderId="1" xfId="0" quotePrefix="1" applyNumberFormat="1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3" borderId="0" xfId="1" quotePrefix="1" applyFont="1" applyFill="1" applyAlignment="1">
      <alignment horizontal="left"/>
    </xf>
    <xf numFmtId="0" fontId="13" fillId="0" borderId="0" xfId="2"/>
    <xf numFmtId="164" fontId="5" fillId="0" borderId="0" xfId="0" applyNumberFormat="1" applyFont="1" applyFill="1" applyProtection="1">
      <protection locked="0"/>
    </xf>
    <xf numFmtId="164" fontId="25" fillId="5" borderId="4" xfId="0" applyNumberFormat="1" applyFont="1" applyFill="1" applyBorder="1" applyAlignment="1" applyProtection="1">
      <alignment horizontal="center" vertical="center" wrapText="1"/>
      <protection locked="0"/>
    </xf>
    <xf numFmtId="164" fontId="25" fillId="5" borderId="3" xfId="0" applyNumberFormat="1" applyFont="1" applyFill="1" applyBorder="1" applyAlignment="1" applyProtection="1">
      <alignment horizontal="center" vertical="center" wrapText="1"/>
      <protection locked="0"/>
    </xf>
    <xf numFmtId="164" fontId="29" fillId="5" borderId="6" xfId="0" applyNumberFormat="1" applyFont="1" applyFill="1" applyBorder="1" applyAlignment="1" applyProtection="1">
      <alignment horizontal="center" vertical="center"/>
      <protection locked="0"/>
    </xf>
    <xf numFmtId="164" fontId="29" fillId="5" borderId="7" xfId="0" applyNumberFormat="1" applyFont="1" applyFill="1" applyBorder="1" applyAlignment="1" applyProtection="1">
      <alignment horizontal="center" vertical="center"/>
      <protection locked="0"/>
    </xf>
    <xf numFmtId="164" fontId="29" fillId="5" borderId="1" xfId="0" applyNumberFormat="1" applyFont="1" applyFill="1" applyBorder="1" applyAlignment="1" applyProtection="1">
      <alignment horizontal="center" vertical="center"/>
      <protection locked="0"/>
    </xf>
    <xf numFmtId="164" fontId="29" fillId="5" borderId="2" xfId="0" applyNumberFormat="1" applyFont="1" applyFill="1" applyBorder="1" applyAlignment="1" applyProtection="1">
      <alignment horizontal="center" vertical="center"/>
      <protection locked="0"/>
    </xf>
    <xf numFmtId="164" fontId="29" fillId="5" borderId="8" xfId="0" applyNumberFormat="1" applyFont="1" applyFill="1" applyBorder="1" applyAlignment="1" applyProtection="1">
      <alignment horizontal="center" vertical="center"/>
      <protection locked="0"/>
    </xf>
    <xf numFmtId="164" fontId="29" fillId="5" borderId="9" xfId="0" applyNumberFormat="1" applyFont="1" applyFill="1" applyBorder="1" applyAlignment="1" applyProtection="1">
      <alignment horizontal="center" vertical="center"/>
      <protection locked="0"/>
    </xf>
    <xf numFmtId="164" fontId="25" fillId="5" borderId="10" xfId="0" applyNumberFormat="1" applyFont="1" applyFill="1" applyBorder="1" applyAlignment="1" applyProtection="1">
      <alignment horizontal="center" vertical="center"/>
      <protection locked="0"/>
    </xf>
    <xf numFmtId="164" fontId="25" fillId="5" borderId="4" xfId="0" applyNumberFormat="1" applyFont="1" applyFill="1" applyBorder="1" applyAlignment="1" applyProtection="1">
      <alignment horizontal="center" vertical="center" wrapText="1"/>
    </xf>
    <xf numFmtId="164" fontId="25" fillId="5" borderId="3" xfId="0" applyNumberFormat="1" applyFont="1" applyFill="1" applyBorder="1" applyAlignment="1" applyProtection="1">
      <alignment horizontal="center" vertical="center" wrapText="1"/>
    </xf>
    <xf numFmtId="164" fontId="29" fillId="5" borderId="6" xfId="0" applyNumberFormat="1" applyFont="1" applyFill="1" applyBorder="1" applyAlignment="1">
      <alignment horizontal="center" vertical="center"/>
    </xf>
    <xf numFmtId="164" fontId="29" fillId="5" borderId="7" xfId="0" applyNumberFormat="1" applyFont="1" applyFill="1" applyBorder="1" applyAlignment="1">
      <alignment horizontal="center" vertical="center"/>
    </xf>
    <xf numFmtId="164" fontId="29" fillId="5" borderId="1" xfId="0" applyNumberFormat="1" applyFont="1" applyFill="1" applyBorder="1" applyAlignment="1">
      <alignment horizontal="center" vertical="center"/>
    </xf>
    <xf numFmtId="164" fontId="29" fillId="5" borderId="2" xfId="0" applyNumberFormat="1" applyFont="1" applyFill="1" applyBorder="1" applyAlignment="1">
      <alignment horizontal="center" vertical="center"/>
    </xf>
    <xf numFmtId="164" fontId="29" fillId="5" borderId="8" xfId="0" applyNumberFormat="1" applyFont="1" applyFill="1" applyBorder="1" applyAlignment="1">
      <alignment horizontal="center" vertical="center"/>
    </xf>
    <xf numFmtId="164" fontId="29" fillId="5" borderId="9" xfId="0" applyNumberFormat="1" applyFont="1" applyFill="1" applyBorder="1" applyAlignment="1">
      <alignment horizontal="center" vertical="center"/>
    </xf>
    <xf numFmtId="164" fontId="25" fillId="5" borderId="10" xfId="0" applyNumberFormat="1" applyFont="1" applyFill="1" applyBorder="1" applyAlignment="1" applyProtection="1">
      <alignment horizontal="center" vertical="center"/>
    </xf>
  </cellXfs>
  <cellStyles count="5">
    <cellStyle name="Hipervínculo" xfId="2" builtinId="8"/>
    <cellStyle name="Normal" xfId="0" builtinId="0"/>
    <cellStyle name="Normal 5" xfId="1"/>
    <cellStyle name="Normal 5 2" xfId="3"/>
    <cellStyle name="Normal 6" xfId="4"/>
  </cellStyles>
  <dxfs count="52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DFEAF9"/>
      <color rgb="FF003366"/>
      <color rgb="FFEEF4FC"/>
      <color rgb="FF333399"/>
      <color rgb="FFA6CA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27"/>
  <sheetViews>
    <sheetView showGridLines="0" tabSelected="1" zoomScaleNormal="100" zoomScaleSheetLayoutView="100" workbookViewId="0">
      <pane ySplit="7" topLeftCell="A8" activePane="bottomLeft" state="frozen"/>
      <selection pane="bottomLeft"/>
    </sheetView>
  </sheetViews>
  <sheetFormatPr baseColWidth="10" defaultRowHeight="12.75" x14ac:dyDescent="0.2"/>
  <cols>
    <col min="1" max="1" width="9.140625" bestFit="1" customWidth="1"/>
    <col min="2" max="2" width="59.42578125" customWidth="1"/>
    <col min="3" max="3" width="2.5703125" customWidth="1"/>
    <col min="4" max="4" width="50.140625" bestFit="1" customWidth="1"/>
  </cols>
  <sheetData>
    <row r="1" spans="1:5" s="3" customFormat="1" ht="15.75" x14ac:dyDescent="0.25">
      <c r="A1" s="1" t="s">
        <v>327</v>
      </c>
      <c r="B1" s="2"/>
      <c r="C1" s="2"/>
    </row>
    <row r="2" spans="1:5" s="3" customFormat="1" ht="20.25" x14ac:dyDescent="0.2">
      <c r="A2" s="4"/>
      <c r="B2" s="9" t="s">
        <v>294</v>
      </c>
      <c r="C2" s="4"/>
    </row>
    <row r="3" spans="1:5" s="3" customFormat="1" ht="18" x14ac:dyDescent="0.2">
      <c r="A3" s="4"/>
      <c r="B3" s="5" t="s">
        <v>386</v>
      </c>
      <c r="C3" s="4"/>
    </row>
    <row r="4" spans="1:5" s="3" customFormat="1" ht="15.75" x14ac:dyDescent="0.2">
      <c r="A4" s="2"/>
      <c r="B4" s="6" t="s">
        <v>364</v>
      </c>
      <c r="C4" s="2"/>
    </row>
    <row r="5" spans="1:5" s="3" customFormat="1" x14ac:dyDescent="0.2">
      <c r="A5" s="2"/>
      <c r="B5" s="217" t="s">
        <v>396</v>
      </c>
      <c r="C5" s="2"/>
    </row>
    <row r="6" spans="1:5" s="3" customFormat="1" x14ac:dyDescent="0.2"/>
    <row r="7" spans="1:5" s="3" customFormat="1" ht="15.75" x14ac:dyDescent="0.2">
      <c r="B7" s="7" t="s">
        <v>291</v>
      </c>
      <c r="C7" s="8"/>
      <c r="D7" s="7" t="s">
        <v>292</v>
      </c>
    </row>
    <row r="9" spans="1:5" s="61" customFormat="1" ht="14.25" x14ac:dyDescent="0.2">
      <c r="B9" s="218" t="s">
        <v>328</v>
      </c>
      <c r="D9" s="218" t="s">
        <v>329</v>
      </c>
      <c r="E9" s="62"/>
    </row>
    <row r="10" spans="1:5" s="61" customFormat="1" ht="14.25" x14ac:dyDescent="0.2">
      <c r="B10" s="218" t="s">
        <v>330</v>
      </c>
      <c r="D10" s="218" t="s">
        <v>333</v>
      </c>
      <c r="E10" s="62"/>
    </row>
    <row r="11" spans="1:5" s="61" customFormat="1" ht="14.25" x14ac:dyDescent="0.2">
      <c r="B11" s="218" t="s">
        <v>331</v>
      </c>
      <c r="D11" s="218" t="s">
        <v>334</v>
      </c>
      <c r="E11" s="62"/>
    </row>
    <row r="12" spans="1:5" s="61" customFormat="1" ht="14.25" x14ac:dyDescent="0.2">
      <c r="B12" s="218" t="s">
        <v>332</v>
      </c>
      <c r="D12" s="218" t="s">
        <v>335</v>
      </c>
      <c r="E12" s="62"/>
    </row>
    <row r="13" spans="1:5" s="61" customFormat="1" ht="14.25" x14ac:dyDescent="0.2">
      <c r="B13" s="218" t="s">
        <v>341</v>
      </c>
      <c r="D13" s="218" t="s">
        <v>342</v>
      </c>
      <c r="E13" s="62"/>
    </row>
    <row r="14" spans="1:5" s="61" customFormat="1" ht="14.25" x14ac:dyDescent="0.2">
      <c r="B14" s="218" t="s">
        <v>356</v>
      </c>
      <c r="D14" s="218" t="s">
        <v>361</v>
      </c>
    </row>
    <row r="15" spans="1:5" s="61" customFormat="1" ht="14.25" x14ac:dyDescent="0.2">
      <c r="B15" s="218" t="s">
        <v>357</v>
      </c>
      <c r="D15" s="218" t="s">
        <v>360</v>
      </c>
    </row>
    <row r="16" spans="1:5" s="61" customFormat="1" ht="14.25" x14ac:dyDescent="0.2">
      <c r="B16" s="218" t="s">
        <v>365</v>
      </c>
      <c r="D16" s="218" t="s">
        <v>366</v>
      </c>
    </row>
    <row r="17" spans="2:4" s="61" customFormat="1" ht="14.25" x14ac:dyDescent="0.2">
      <c r="B17" s="218" t="s">
        <v>373</v>
      </c>
      <c r="D17" s="218" t="s">
        <v>374</v>
      </c>
    </row>
    <row r="18" spans="2:4" s="61" customFormat="1" ht="14.25" x14ac:dyDescent="0.2">
      <c r="B18" s="218" t="s">
        <v>378</v>
      </c>
      <c r="D18" s="218" t="s">
        <v>379</v>
      </c>
    </row>
    <row r="19" spans="2:4" s="61" customFormat="1" ht="14.25" x14ac:dyDescent="0.2">
      <c r="B19" s="218" t="s">
        <v>384</v>
      </c>
      <c r="D19" s="218" t="s">
        <v>385</v>
      </c>
    </row>
    <row r="20" spans="2:4" s="61" customFormat="1" ht="14.25" x14ac:dyDescent="0.2">
      <c r="B20" s="218" t="s">
        <v>389</v>
      </c>
      <c r="D20" s="218" t="s">
        <v>390</v>
      </c>
    </row>
    <row r="21" spans="2:4" s="61" customFormat="1" ht="14.25" x14ac:dyDescent="0.2"/>
    <row r="22" spans="2:4" s="61" customFormat="1" ht="14.25" x14ac:dyDescent="0.2"/>
    <row r="23" spans="2:4" s="61" customFormat="1" ht="14.25" x14ac:dyDescent="0.2"/>
    <row r="24" spans="2:4" s="61" customFormat="1" ht="14.25" x14ac:dyDescent="0.2"/>
    <row r="25" spans="2:4" s="61" customFormat="1" ht="14.25" x14ac:dyDescent="0.2"/>
    <row r="26" spans="2:4" s="61" customFormat="1" ht="14.25" x14ac:dyDescent="0.2"/>
    <row r="27" spans="2:4" s="61" customFormat="1" ht="14.25" x14ac:dyDescent="0.2"/>
  </sheetData>
  <hyperlinks>
    <hyperlink ref="B12" location="Tabla4aEmpleos2013!A1" display="Tabla4a: Empleos de las Administraciones Públicas 2013"/>
    <hyperlink ref="B13" location="Tabla5aEmpleos2014!A1" display="Tabla5a: Empleos de las Administraciones Públicas 2014"/>
    <hyperlink ref="B9" location="Tabla1aEmpleos2010!A1" display="Tabla1a: Empleos de las Administraciones Públicas 2010"/>
    <hyperlink ref="D10" location="Tabla2bRecursos2011!A1" display="Tabla2b: Recursos de las Administraciones Públicas 2011"/>
    <hyperlink ref="D11" location="Tabla3bRecursos2012!A1" display="Tabla3b: Recursos de las Administraciones Públicas 2012"/>
    <hyperlink ref="D12" location="Tabla4bRecursos2013!A1" display="Tabla4b: Recursos de las Administraciones Públicas 2013"/>
    <hyperlink ref="D13" location="Tabla5bRecursos2014!A1" display="Tabla5b: Recursos de las Administraciones Públicas 2014"/>
    <hyperlink ref="B10" location="Tabla2aEmpleos2011!A1" display="Tabla2a: Empleos de las Administraciones Públicas 2011"/>
    <hyperlink ref="B11" location="Tabla3aEmpleos2012!A1" display="Tabla3a: Empleos de las Administraciones Públicas 2012"/>
    <hyperlink ref="D9" location="Tabla1bRecursos2010!A1" display="Tabla1b: Recursos de las Administraciones Públicas 2010"/>
    <hyperlink ref="B14" location="Tabla6aEmpleos2015!A1" display="Tabla6a: Empleos de las Administraciones Públicas 2015"/>
    <hyperlink ref="D14" location="Tabla6bRecursos2015!A1" display="Tabla6b: Recursos de las Administraciones Públicas 2015"/>
    <hyperlink ref="B15" location="Tabla7aEmpleos2016!A1" display="Tabla7a: Empleos de las Administraciones Públicas 2016"/>
    <hyperlink ref="D15" location="Tabla7bRecursos2016!A1" display="Tabla7b: Recursos de las Administraciones Públicas 2016"/>
    <hyperlink ref="B16" location="Tabla8aEmpleos2017!A1" display="Tabla8a: Empleos de las Administraciones Públicas 2017"/>
    <hyperlink ref="D16" location="Tabla8bRecursos2017!A1" display="Tabla8b: Recursos de las Administraciones Públicas 2017"/>
    <hyperlink ref="B17" location="Tabla9aEmpleos2018!A1" display="Tabla9a: Empleos de las Administraciones Públicas 2018"/>
    <hyperlink ref="D17" location="Tabla9bRecursos2018!A1" display="Tabla9b: Recursos de las Administraciones Públicas 2018"/>
    <hyperlink ref="B18" location="Tabla10aEmpleos2019!A1" display="Tabla10a: Empleos de las Administraciones Públicas 2019"/>
    <hyperlink ref="D18" location="Tabla10bRecursos2019!A1" display="Tabla10b: Recursos de las Administraciones Públicas 2019"/>
    <hyperlink ref="B19" location="Tabla11aEmpleos2020!A1" display="Tabla11a: Empleos de las Administraciones Públicas 2020"/>
    <hyperlink ref="D19" location="Tabla11bRecursos2020!A1" display="Tabla11b: Recursos de las Administraciones Públicas 2020"/>
    <hyperlink ref="B20" location="Tabla12aEmpleos2021!A1" display="Tabla12a: Empleos de las Administraciones Públicas 2021"/>
    <hyperlink ref="D20" location="Tabla12bRecursos2021!A1" display="Tabla12b: Recursos de las Administraciones Públicas 2021"/>
  </hyperlink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showGridLines="0" zoomScale="90" zoomScaleNormal="90" zoomScaleSheetLayoutView="90" workbookViewId="0">
      <pane ySplit="9" topLeftCell="A10" activePane="bottomLeft" state="frozen"/>
      <selection pane="bottomLeft"/>
    </sheetView>
  </sheetViews>
  <sheetFormatPr baseColWidth="10" defaultColWidth="11.42578125" defaultRowHeight="12.75" x14ac:dyDescent="0.2"/>
  <cols>
    <col min="1" max="1" width="2.7109375" style="107" customWidth="1"/>
    <col min="2" max="2" width="18.7109375" style="100" customWidth="1"/>
    <col min="3" max="3" width="90.7109375" style="100" customWidth="1"/>
    <col min="4" max="6" width="14.7109375" style="100" customWidth="1"/>
    <col min="7" max="7" width="16.5703125" style="100" customWidth="1"/>
    <col min="8" max="8" width="16.7109375" style="100" customWidth="1"/>
    <col min="9" max="9" width="16.5703125" style="100" customWidth="1"/>
    <col min="10" max="10" width="19.7109375" style="100" customWidth="1"/>
    <col min="11" max="11" width="19.42578125" style="100" customWidth="1"/>
    <col min="12" max="12" width="2.7109375" style="100" customWidth="1"/>
    <col min="13" max="16384" width="11.42578125" style="100"/>
  </cols>
  <sheetData>
    <row r="1" spans="1:12" x14ac:dyDescent="0.2">
      <c r="A1" s="99"/>
    </row>
    <row r="2" spans="1:12" ht="18" x14ac:dyDescent="0.25">
      <c r="A2" s="101"/>
      <c r="B2" s="102" t="s">
        <v>294</v>
      </c>
      <c r="C2" s="102"/>
      <c r="D2" s="103"/>
      <c r="E2" s="103"/>
      <c r="F2" s="103"/>
      <c r="G2" s="103"/>
      <c r="H2" s="103"/>
      <c r="I2" s="103"/>
      <c r="J2" s="103"/>
      <c r="K2" s="103"/>
      <c r="L2" s="104"/>
    </row>
    <row r="3" spans="1:12" ht="18.75" x14ac:dyDescent="0.3">
      <c r="A3" s="105"/>
      <c r="B3" s="106" t="s">
        <v>352</v>
      </c>
      <c r="C3" s="106"/>
      <c r="D3" s="103"/>
      <c r="E3" s="103"/>
      <c r="F3" s="103"/>
      <c r="G3" s="103"/>
      <c r="H3" s="103"/>
      <c r="I3" s="103"/>
      <c r="J3" s="103"/>
      <c r="K3" s="103"/>
      <c r="L3" s="104"/>
    </row>
    <row r="4" spans="1:12" ht="14.25" x14ac:dyDescent="0.2">
      <c r="B4" s="108" t="s">
        <v>293</v>
      </c>
      <c r="C4" s="108"/>
      <c r="D4" s="103"/>
      <c r="E4" s="103"/>
      <c r="F4" s="103"/>
      <c r="G4" s="103"/>
      <c r="H4" s="103"/>
      <c r="I4" s="103"/>
      <c r="J4" s="103"/>
      <c r="K4" s="103"/>
      <c r="L4" s="104"/>
    </row>
    <row r="5" spans="1:12" ht="15.75" thickBot="1" x14ac:dyDescent="0.3">
      <c r="B5" s="109"/>
      <c r="C5" s="103"/>
      <c r="D5" s="103"/>
      <c r="E5" s="103"/>
      <c r="F5" s="103"/>
      <c r="G5" s="103"/>
      <c r="H5" s="103"/>
      <c r="I5" s="103"/>
      <c r="J5" s="103"/>
      <c r="K5" s="110" t="s">
        <v>324</v>
      </c>
      <c r="L5" s="104"/>
    </row>
    <row r="6" spans="1:12" ht="14.25" customHeight="1" thickTop="1" thickBot="1" x14ac:dyDescent="0.25">
      <c r="A6" s="111"/>
      <c r="B6" s="222" t="s">
        <v>165</v>
      </c>
      <c r="C6" s="223"/>
      <c r="D6" s="228" t="s">
        <v>1</v>
      </c>
      <c r="E6" s="228"/>
      <c r="F6" s="228"/>
      <c r="G6" s="220" t="s">
        <v>295</v>
      </c>
      <c r="H6" s="220" t="s">
        <v>296</v>
      </c>
      <c r="I6" s="220" t="s">
        <v>297</v>
      </c>
      <c r="J6" s="220" t="s">
        <v>2</v>
      </c>
      <c r="K6" s="220" t="s">
        <v>3</v>
      </c>
      <c r="L6" s="104"/>
    </row>
    <row r="7" spans="1:12" ht="14.25" customHeight="1" thickTop="1" thickBot="1" x14ac:dyDescent="0.25">
      <c r="A7" s="112"/>
      <c r="B7" s="224"/>
      <c r="C7" s="225"/>
      <c r="D7" s="228"/>
      <c r="E7" s="228"/>
      <c r="F7" s="228"/>
      <c r="G7" s="221"/>
      <c r="H7" s="221"/>
      <c r="I7" s="221"/>
      <c r="J7" s="221"/>
      <c r="K7" s="221"/>
      <c r="L7" s="104"/>
    </row>
    <row r="8" spans="1:12" ht="14.25" customHeight="1" thickTop="1" thickBot="1" x14ac:dyDescent="0.25">
      <c r="A8" s="111"/>
      <c r="B8" s="224"/>
      <c r="C8" s="225"/>
      <c r="D8" s="228"/>
      <c r="E8" s="228"/>
      <c r="F8" s="228"/>
      <c r="G8" s="221"/>
      <c r="H8" s="221"/>
      <c r="I8" s="221"/>
      <c r="J8" s="221"/>
      <c r="K8" s="221"/>
      <c r="L8" s="104"/>
    </row>
    <row r="9" spans="1:12" ht="31.5" thickTop="1" thickBot="1" x14ac:dyDescent="0.25">
      <c r="A9" s="111"/>
      <c r="B9" s="226"/>
      <c r="C9" s="227"/>
      <c r="D9" s="113" t="s">
        <v>4</v>
      </c>
      <c r="E9" s="113" t="s">
        <v>5</v>
      </c>
      <c r="F9" s="113" t="s">
        <v>303</v>
      </c>
      <c r="G9" s="221"/>
      <c r="H9" s="221"/>
      <c r="I9" s="221"/>
      <c r="J9" s="221"/>
      <c r="K9" s="221"/>
      <c r="L9" s="104"/>
    </row>
    <row r="10" spans="1:12" ht="15.75" thickTop="1" x14ac:dyDescent="0.25">
      <c r="A10" s="111"/>
      <c r="B10" s="114"/>
      <c r="C10" s="115"/>
      <c r="D10" s="116"/>
      <c r="E10" s="117"/>
      <c r="F10" s="117"/>
      <c r="G10" s="118"/>
      <c r="H10" s="118"/>
      <c r="I10" s="118"/>
      <c r="J10" s="118"/>
      <c r="K10" s="118"/>
      <c r="L10" s="104"/>
    </row>
    <row r="11" spans="1:12" ht="15" x14ac:dyDescent="0.25">
      <c r="A11" s="111"/>
      <c r="B11" s="119" t="s">
        <v>166</v>
      </c>
      <c r="C11" s="120" t="s">
        <v>167</v>
      </c>
      <c r="D11" s="58">
        <v>4637</v>
      </c>
      <c r="E11" s="59">
        <v>4395</v>
      </c>
      <c r="F11" s="59">
        <v>9032</v>
      </c>
      <c r="G11" s="60">
        <v>26496</v>
      </c>
      <c r="H11" s="60">
        <v>19572</v>
      </c>
      <c r="I11" s="60">
        <v>1149</v>
      </c>
      <c r="J11" s="60">
        <f>SUM(F11:I11)</f>
        <v>56249</v>
      </c>
      <c r="K11" s="60">
        <f t="shared" ref="K11:K44" si="0">J11</f>
        <v>56249</v>
      </c>
      <c r="L11" s="104"/>
    </row>
    <row r="12" spans="1:12" ht="15" x14ac:dyDescent="0.25">
      <c r="A12" s="123"/>
      <c r="B12" s="114"/>
      <c r="C12" s="124" t="s">
        <v>168</v>
      </c>
      <c r="D12" s="45">
        <v>3550</v>
      </c>
      <c r="E12" s="43">
        <v>2504</v>
      </c>
      <c r="F12" s="43">
        <v>6054</v>
      </c>
      <c r="G12" s="44">
        <v>22062</v>
      </c>
      <c r="H12" s="44">
        <v>18167</v>
      </c>
      <c r="I12" s="44">
        <v>1036</v>
      </c>
      <c r="J12" s="44">
        <f>SUM(F12:I12)</f>
        <v>47319</v>
      </c>
      <c r="K12" s="44">
        <f t="shared" si="0"/>
        <v>47319</v>
      </c>
      <c r="L12" s="104"/>
    </row>
    <row r="13" spans="1:12" ht="15" x14ac:dyDescent="0.25">
      <c r="A13" s="125"/>
      <c r="B13" s="114"/>
      <c r="C13" s="124" t="s">
        <v>169</v>
      </c>
      <c r="D13" s="45">
        <v>821</v>
      </c>
      <c r="E13" s="43">
        <v>0</v>
      </c>
      <c r="F13" s="43">
        <v>821</v>
      </c>
      <c r="G13" s="44">
        <v>1211</v>
      </c>
      <c r="H13" s="44">
        <v>399</v>
      </c>
      <c r="I13" s="44">
        <v>79</v>
      </c>
      <c r="J13" s="44">
        <f>SUM(F13:I13)</f>
        <v>2510</v>
      </c>
      <c r="K13" s="44">
        <f t="shared" si="0"/>
        <v>2510</v>
      </c>
      <c r="L13" s="104"/>
    </row>
    <row r="14" spans="1:12" ht="15" x14ac:dyDescent="0.25">
      <c r="A14" s="125"/>
      <c r="B14" s="114"/>
      <c r="C14" s="124" t="s">
        <v>170</v>
      </c>
      <c r="D14" s="45">
        <v>266</v>
      </c>
      <c r="E14" s="43">
        <v>1891</v>
      </c>
      <c r="F14" s="43">
        <v>2157</v>
      </c>
      <c r="G14" s="44">
        <v>3223</v>
      </c>
      <c r="H14" s="44">
        <v>1006</v>
      </c>
      <c r="I14" s="44">
        <v>34</v>
      </c>
      <c r="J14" s="44">
        <f>SUM(F14:I14)</f>
        <v>6420</v>
      </c>
      <c r="K14" s="44">
        <f t="shared" si="0"/>
        <v>6420</v>
      </c>
      <c r="L14" s="104"/>
    </row>
    <row r="15" spans="1:12" ht="14.25" x14ac:dyDescent="0.2">
      <c r="A15" s="125"/>
      <c r="B15" s="126"/>
      <c r="C15" s="115"/>
      <c r="D15" s="42"/>
      <c r="E15" s="40"/>
      <c r="F15" s="40"/>
      <c r="G15" s="41"/>
      <c r="H15" s="41"/>
      <c r="I15" s="41"/>
      <c r="J15" s="41"/>
      <c r="K15" s="41"/>
      <c r="L15" s="104"/>
    </row>
    <row r="16" spans="1:12" ht="15" x14ac:dyDescent="0.25">
      <c r="A16" s="127"/>
      <c r="B16" s="119" t="s">
        <v>309</v>
      </c>
      <c r="C16" s="120" t="s">
        <v>171</v>
      </c>
      <c r="D16" s="58">
        <v>17997</v>
      </c>
      <c r="E16" s="59">
        <v>5075</v>
      </c>
      <c r="F16" s="59">
        <v>23072</v>
      </c>
      <c r="G16" s="60">
        <v>68508</v>
      </c>
      <c r="H16" s="60">
        <v>20893</v>
      </c>
      <c r="I16" s="60">
        <v>2533</v>
      </c>
      <c r="J16" s="60">
        <f t="shared" ref="J16:J24" si="1">SUM(F16:I16)</f>
        <v>115006</v>
      </c>
      <c r="K16" s="60">
        <f t="shared" si="0"/>
        <v>115006</v>
      </c>
      <c r="L16" s="104"/>
    </row>
    <row r="17" spans="1:12" ht="14.25" x14ac:dyDescent="0.2">
      <c r="A17" s="127"/>
      <c r="B17" s="116"/>
      <c r="C17" s="128" t="s">
        <v>172</v>
      </c>
      <c r="D17" s="45">
        <v>13446</v>
      </c>
      <c r="E17" s="43">
        <v>4365</v>
      </c>
      <c r="F17" s="43">
        <v>17811</v>
      </c>
      <c r="G17" s="44">
        <v>53712</v>
      </c>
      <c r="H17" s="44">
        <v>15930</v>
      </c>
      <c r="I17" s="44">
        <v>2012</v>
      </c>
      <c r="J17" s="44">
        <f t="shared" si="1"/>
        <v>89465</v>
      </c>
      <c r="K17" s="44">
        <f t="shared" si="0"/>
        <v>89465</v>
      </c>
      <c r="L17" s="104"/>
    </row>
    <row r="18" spans="1:12" ht="15" x14ac:dyDescent="0.25">
      <c r="A18" s="129"/>
      <c r="B18" s="114"/>
      <c r="C18" s="124" t="s">
        <v>173</v>
      </c>
      <c r="D18" s="45">
        <v>131</v>
      </c>
      <c r="E18" s="43">
        <v>14</v>
      </c>
      <c r="F18" s="43">
        <v>145</v>
      </c>
      <c r="G18" s="44">
        <v>56</v>
      </c>
      <c r="H18" s="44">
        <v>3</v>
      </c>
      <c r="I18" s="44">
        <v>25</v>
      </c>
      <c r="J18" s="44">
        <f t="shared" si="1"/>
        <v>229</v>
      </c>
      <c r="K18" s="44">
        <f t="shared" si="0"/>
        <v>229</v>
      </c>
      <c r="L18" s="104"/>
    </row>
    <row r="19" spans="1:12" ht="15" x14ac:dyDescent="0.25">
      <c r="A19" s="127"/>
      <c r="B19" s="114"/>
      <c r="C19" s="124" t="s">
        <v>174</v>
      </c>
      <c r="D19" s="45">
        <v>13315</v>
      </c>
      <c r="E19" s="43">
        <v>4351</v>
      </c>
      <c r="F19" s="43">
        <v>17666</v>
      </c>
      <c r="G19" s="44">
        <v>53656</v>
      </c>
      <c r="H19" s="44">
        <v>15927</v>
      </c>
      <c r="I19" s="44">
        <v>1987</v>
      </c>
      <c r="J19" s="44">
        <f t="shared" si="1"/>
        <v>89236</v>
      </c>
      <c r="K19" s="44">
        <f t="shared" si="0"/>
        <v>89236</v>
      </c>
      <c r="L19" s="104"/>
    </row>
    <row r="20" spans="1:12" ht="14.25" x14ac:dyDescent="0.2">
      <c r="A20" s="127"/>
      <c r="B20" s="116"/>
      <c r="C20" s="128" t="s">
        <v>175</v>
      </c>
      <c r="D20" s="45">
        <v>4551</v>
      </c>
      <c r="E20" s="43">
        <v>710</v>
      </c>
      <c r="F20" s="43">
        <v>5261</v>
      </c>
      <c r="G20" s="44">
        <v>14796</v>
      </c>
      <c r="H20" s="44">
        <v>4963</v>
      </c>
      <c r="I20" s="44">
        <v>521</v>
      </c>
      <c r="J20" s="44">
        <f t="shared" si="1"/>
        <v>25541</v>
      </c>
      <c r="K20" s="44">
        <f t="shared" si="0"/>
        <v>25541</v>
      </c>
      <c r="L20" s="104"/>
    </row>
    <row r="21" spans="1:12" ht="14.25" x14ac:dyDescent="0.2">
      <c r="A21" s="123"/>
      <c r="B21" s="116"/>
      <c r="C21" s="124" t="s">
        <v>176</v>
      </c>
      <c r="D21" s="45">
        <v>1385</v>
      </c>
      <c r="E21" s="43">
        <v>693</v>
      </c>
      <c r="F21" s="43">
        <v>2078</v>
      </c>
      <c r="G21" s="44">
        <v>10613</v>
      </c>
      <c r="H21" s="44">
        <v>4715</v>
      </c>
      <c r="I21" s="44">
        <v>499</v>
      </c>
      <c r="J21" s="44">
        <f t="shared" si="1"/>
        <v>17905</v>
      </c>
      <c r="K21" s="44">
        <f t="shared" si="0"/>
        <v>17905</v>
      </c>
      <c r="L21" s="104"/>
    </row>
    <row r="22" spans="1:12" ht="14.25" x14ac:dyDescent="0.2">
      <c r="B22" s="116"/>
      <c r="C22" s="115" t="s">
        <v>177</v>
      </c>
      <c r="D22" s="45">
        <v>523</v>
      </c>
      <c r="E22" s="43">
        <v>693</v>
      </c>
      <c r="F22" s="43">
        <v>1216</v>
      </c>
      <c r="G22" s="44">
        <v>10613</v>
      </c>
      <c r="H22" s="44">
        <v>4621</v>
      </c>
      <c r="I22" s="44">
        <v>489</v>
      </c>
      <c r="J22" s="44">
        <f t="shared" si="1"/>
        <v>16939</v>
      </c>
      <c r="K22" s="44">
        <f t="shared" si="0"/>
        <v>16939</v>
      </c>
      <c r="L22" s="104"/>
    </row>
    <row r="23" spans="1:12" ht="14.25" x14ac:dyDescent="0.2">
      <c r="B23" s="116"/>
      <c r="C23" s="115" t="s">
        <v>178</v>
      </c>
      <c r="D23" s="45">
        <v>862</v>
      </c>
      <c r="E23" s="43">
        <v>0</v>
      </c>
      <c r="F23" s="43">
        <v>862</v>
      </c>
      <c r="G23" s="44">
        <v>0</v>
      </c>
      <c r="H23" s="44">
        <v>94</v>
      </c>
      <c r="I23" s="44">
        <v>10</v>
      </c>
      <c r="J23" s="44">
        <f t="shared" si="1"/>
        <v>966</v>
      </c>
      <c r="K23" s="44">
        <f t="shared" si="0"/>
        <v>966</v>
      </c>
      <c r="L23" s="104"/>
    </row>
    <row r="24" spans="1:12" ht="14.25" x14ac:dyDescent="0.2">
      <c r="A24" s="111"/>
      <c r="B24" s="116"/>
      <c r="C24" s="124" t="s">
        <v>179</v>
      </c>
      <c r="D24" s="45">
        <v>3166</v>
      </c>
      <c r="E24" s="43">
        <v>17</v>
      </c>
      <c r="F24" s="43">
        <v>3183</v>
      </c>
      <c r="G24" s="44">
        <v>4183</v>
      </c>
      <c r="H24" s="44">
        <v>248</v>
      </c>
      <c r="I24" s="44">
        <v>22</v>
      </c>
      <c r="J24" s="44">
        <f t="shared" si="1"/>
        <v>7636</v>
      </c>
      <c r="K24" s="44">
        <f t="shared" si="0"/>
        <v>7636</v>
      </c>
      <c r="L24" s="104"/>
    </row>
    <row r="25" spans="1:12" ht="14.25" x14ac:dyDescent="0.2">
      <c r="B25" s="126"/>
      <c r="C25" s="115"/>
      <c r="D25" s="42"/>
      <c r="E25" s="40"/>
      <c r="F25" s="40"/>
      <c r="G25" s="41"/>
      <c r="H25" s="41"/>
      <c r="I25" s="41"/>
      <c r="J25" s="41"/>
      <c r="K25" s="41"/>
      <c r="L25" s="104"/>
    </row>
    <row r="26" spans="1:12" ht="15" x14ac:dyDescent="0.25">
      <c r="A26" s="111"/>
      <c r="B26" s="119" t="s">
        <v>310</v>
      </c>
      <c r="C26" s="130" t="s">
        <v>71</v>
      </c>
      <c r="D26" s="58">
        <v>42</v>
      </c>
      <c r="E26" s="59">
        <v>116</v>
      </c>
      <c r="F26" s="59">
        <v>158</v>
      </c>
      <c r="G26" s="60">
        <v>260</v>
      </c>
      <c r="H26" s="60">
        <v>36</v>
      </c>
      <c r="I26" s="60">
        <v>21</v>
      </c>
      <c r="J26" s="60">
        <f>SUM(F26:I26)</f>
        <v>475</v>
      </c>
      <c r="K26" s="60">
        <f t="shared" si="0"/>
        <v>475</v>
      </c>
      <c r="L26" s="104"/>
    </row>
    <row r="27" spans="1:12" ht="14.25" x14ac:dyDescent="0.2">
      <c r="A27" s="112"/>
      <c r="B27" s="126"/>
      <c r="C27" s="115"/>
      <c r="D27" s="42"/>
      <c r="E27" s="40"/>
      <c r="F27" s="40"/>
      <c r="G27" s="41"/>
      <c r="H27" s="41"/>
      <c r="I27" s="41"/>
      <c r="J27" s="41"/>
      <c r="K27" s="41"/>
      <c r="L27" s="104"/>
    </row>
    <row r="28" spans="1:12" ht="15" x14ac:dyDescent="0.25">
      <c r="A28" s="111"/>
      <c r="B28" s="119" t="s">
        <v>311</v>
      </c>
      <c r="C28" s="130" t="s">
        <v>180</v>
      </c>
      <c r="D28" s="58">
        <v>4513</v>
      </c>
      <c r="E28" s="59">
        <v>766</v>
      </c>
      <c r="F28" s="59">
        <v>5279</v>
      </c>
      <c r="G28" s="60">
        <v>2511</v>
      </c>
      <c r="H28" s="60">
        <v>1526</v>
      </c>
      <c r="I28" s="60">
        <v>2003</v>
      </c>
      <c r="J28" s="60">
        <f>SUM(F28:I28)</f>
        <v>11319</v>
      </c>
      <c r="K28" s="60">
        <f t="shared" si="0"/>
        <v>11319</v>
      </c>
      <c r="L28" s="104"/>
    </row>
    <row r="29" spans="1:12" ht="15" x14ac:dyDescent="0.25">
      <c r="A29" s="111"/>
      <c r="B29" s="131"/>
      <c r="C29" s="132"/>
      <c r="D29" s="42"/>
      <c r="E29" s="40"/>
      <c r="F29" s="40"/>
      <c r="G29" s="41"/>
      <c r="H29" s="41"/>
      <c r="I29" s="41"/>
      <c r="J29" s="41"/>
      <c r="K29" s="41"/>
      <c r="L29" s="104"/>
    </row>
    <row r="30" spans="1:12" ht="15" x14ac:dyDescent="0.25">
      <c r="A30" s="123"/>
      <c r="B30" s="133" t="s">
        <v>312</v>
      </c>
      <c r="C30" s="134" t="s">
        <v>181</v>
      </c>
      <c r="D30" s="48">
        <v>4120</v>
      </c>
      <c r="E30" s="46">
        <v>507</v>
      </c>
      <c r="F30" s="46">
        <v>4627</v>
      </c>
      <c r="G30" s="47">
        <v>1628</v>
      </c>
      <c r="H30" s="47">
        <v>1480</v>
      </c>
      <c r="I30" s="47">
        <v>0</v>
      </c>
      <c r="J30" s="47">
        <f>SUM(F30:I30)</f>
        <v>7735</v>
      </c>
      <c r="K30" s="47">
        <f t="shared" si="0"/>
        <v>7735</v>
      </c>
      <c r="L30" s="104"/>
    </row>
    <row r="31" spans="1:12" ht="15" x14ac:dyDescent="0.25">
      <c r="A31" s="127"/>
      <c r="B31" s="114"/>
      <c r="C31" s="115" t="s">
        <v>182</v>
      </c>
      <c r="D31" s="42"/>
      <c r="E31" s="40"/>
      <c r="F31" s="40"/>
      <c r="G31" s="41"/>
      <c r="H31" s="41"/>
      <c r="I31" s="41"/>
      <c r="J31" s="41"/>
      <c r="K31" s="41">
        <f t="shared" si="0"/>
        <v>0</v>
      </c>
      <c r="L31" s="104"/>
    </row>
    <row r="32" spans="1:12" ht="15" x14ac:dyDescent="0.25">
      <c r="A32" s="125"/>
      <c r="B32" s="114"/>
      <c r="C32" s="115" t="s">
        <v>183</v>
      </c>
      <c r="D32" s="45">
        <v>640</v>
      </c>
      <c r="E32" s="43">
        <v>12</v>
      </c>
      <c r="F32" s="43">
        <v>652</v>
      </c>
      <c r="G32" s="44">
        <v>88</v>
      </c>
      <c r="H32" s="44">
        <v>3</v>
      </c>
      <c r="I32" s="44">
        <v>0</v>
      </c>
      <c r="J32" s="44">
        <f>SUM(F32:I32)</f>
        <v>743</v>
      </c>
      <c r="K32" s="44">
        <f t="shared" si="0"/>
        <v>743</v>
      </c>
      <c r="L32" s="104"/>
    </row>
    <row r="33" spans="1:12" ht="15" x14ac:dyDescent="0.25">
      <c r="A33" s="129"/>
      <c r="B33" s="114"/>
      <c r="C33" s="115" t="s">
        <v>184</v>
      </c>
      <c r="D33" s="45">
        <v>0</v>
      </c>
      <c r="E33" s="43">
        <v>0</v>
      </c>
      <c r="F33" s="43">
        <v>0</v>
      </c>
      <c r="G33" s="44">
        <v>289</v>
      </c>
      <c r="H33" s="44">
        <v>18</v>
      </c>
      <c r="I33" s="44">
        <v>0</v>
      </c>
      <c r="J33" s="44">
        <f>SUM(F33:I33)</f>
        <v>307</v>
      </c>
      <c r="K33" s="44">
        <f t="shared" si="0"/>
        <v>307</v>
      </c>
      <c r="L33" s="104"/>
    </row>
    <row r="34" spans="1:12" ht="15" x14ac:dyDescent="0.25">
      <c r="A34" s="125"/>
      <c r="B34" s="114"/>
      <c r="C34" s="115" t="s">
        <v>185</v>
      </c>
      <c r="D34" s="45">
        <v>0</v>
      </c>
      <c r="E34" s="43">
        <v>0</v>
      </c>
      <c r="F34" s="43">
        <v>0</v>
      </c>
      <c r="G34" s="44">
        <v>304</v>
      </c>
      <c r="H34" s="44">
        <v>839</v>
      </c>
      <c r="I34" s="44">
        <v>0</v>
      </c>
      <c r="J34" s="44">
        <f>SUM(F34:I34)</f>
        <v>1143</v>
      </c>
      <c r="K34" s="44">
        <f t="shared" si="0"/>
        <v>1143</v>
      </c>
      <c r="L34" s="104"/>
    </row>
    <row r="35" spans="1:12" ht="15" x14ac:dyDescent="0.25">
      <c r="A35" s="125"/>
      <c r="B35" s="114"/>
      <c r="C35" s="128" t="s">
        <v>186</v>
      </c>
      <c r="D35" s="45">
        <v>1</v>
      </c>
      <c r="E35" s="43">
        <v>0</v>
      </c>
      <c r="F35" s="43">
        <v>1</v>
      </c>
      <c r="G35" s="44">
        <v>3</v>
      </c>
      <c r="H35" s="44">
        <v>0</v>
      </c>
      <c r="I35" s="44">
        <v>0</v>
      </c>
      <c r="J35" s="44">
        <f>SUM(F35:I35)</f>
        <v>4</v>
      </c>
      <c r="K35" s="44">
        <f t="shared" si="0"/>
        <v>4</v>
      </c>
      <c r="L35" s="104"/>
    </row>
    <row r="36" spans="1:12" ht="15" x14ac:dyDescent="0.25">
      <c r="A36" s="125"/>
      <c r="B36" s="114"/>
      <c r="C36" s="128" t="s">
        <v>187</v>
      </c>
      <c r="D36" s="45">
        <v>3479</v>
      </c>
      <c r="E36" s="43">
        <v>495</v>
      </c>
      <c r="F36" s="43">
        <v>3974</v>
      </c>
      <c r="G36" s="44">
        <v>944</v>
      </c>
      <c r="H36" s="44">
        <v>620</v>
      </c>
      <c r="I36" s="44">
        <v>0</v>
      </c>
      <c r="J36" s="44">
        <f>SUM(F36:I36)</f>
        <v>5538</v>
      </c>
      <c r="K36" s="44">
        <f t="shared" si="0"/>
        <v>5538</v>
      </c>
      <c r="L36" s="104"/>
    </row>
    <row r="37" spans="1:12" ht="15" x14ac:dyDescent="0.25">
      <c r="A37" s="125"/>
      <c r="B37" s="114"/>
      <c r="C37" s="115"/>
      <c r="D37" s="42"/>
      <c r="E37" s="40"/>
      <c r="F37" s="40"/>
      <c r="G37" s="41"/>
      <c r="H37" s="41"/>
      <c r="I37" s="41"/>
      <c r="J37" s="41"/>
      <c r="K37" s="41"/>
      <c r="L37" s="104"/>
    </row>
    <row r="38" spans="1:12" ht="15" x14ac:dyDescent="0.25">
      <c r="A38" s="129"/>
      <c r="B38" s="133" t="s">
        <v>313</v>
      </c>
      <c r="C38" s="136" t="s">
        <v>188</v>
      </c>
      <c r="D38" s="48">
        <v>393</v>
      </c>
      <c r="E38" s="46">
        <v>259</v>
      </c>
      <c r="F38" s="46">
        <v>652</v>
      </c>
      <c r="G38" s="47">
        <v>883</v>
      </c>
      <c r="H38" s="47">
        <v>46</v>
      </c>
      <c r="I38" s="47">
        <v>2003</v>
      </c>
      <c r="J38" s="47">
        <f>SUM(F38:I38)</f>
        <v>3584</v>
      </c>
      <c r="K38" s="47">
        <f t="shared" si="0"/>
        <v>3584</v>
      </c>
      <c r="L38" s="104"/>
    </row>
    <row r="39" spans="1:12" ht="14.25" x14ac:dyDescent="0.2">
      <c r="A39" s="129"/>
      <c r="B39" s="116"/>
      <c r="C39" s="115" t="s">
        <v>182</v>
      </c>
      <c r="D39" s="42"/>
      <c r="E39" s="40"/>
      <c r="F39" s="40"/>
      <c r="G39" s="41"/>
      <c r="H39" s="41"/>
      <c r="I39" s="41"/>
      <c r="J39" s="41"/>
      <c r="K39" s="41"/>
      <c r="L39" s="104"/>
    </row>
    <row r="40" spans="1:12" ht="14.25" x14ac:dyDescent="0.2">
      <c r="A40" s="125"/>
      <c r="B40" s="116"/>
      <c r="C40" s="115" t="s">
        <v>183</v>
      </c>
      <c r="D40" s="45">
        <v>164</v>
      </c>
      <c r="E40" s="43">
        <v>0</v>
      </c>
      <c r="F40" s="43">
        <v>164</v>
      </c>
      <c r="G40" s="44">
        <v>0</v>
      </c>
      <c r="H40" s="44">
        <v>1</v>
      </c>
      <c r="I40" s="44">
        <v>0</v>
      </c>
      <c r="J40" s="44">
        <f>SUM(F40:I40)</f>
        <v>165</v>
      </c>
      <c r="K40" s="44">
        <f t="shared" si="0"/>
        <v>165</v>
      </c>
      <c r="L40" s="104"/>
    </row>
    <row r="41" spans="1:12" ht="14.25" x14ac:dyDescent="0.2">
      <c r="A41" s="127"/>
      <c r="B41" s="116"/>
      <c r="C41" s="115" t="s">
        <v>184</v>
      </c>
      <c r="D41" s="45">
        <v>3</v>
      </c>
      <c r="E41" s="43">
        <v>0</v>
      </c>
      <c r="F41" s="43">
        <v>3</v>
      </c>
      <c r="G41" s="44">
        <v>7</v>
      </c>
      <c r="H41" s="44">
        <v>1</v>
      </c>
      <c r="I41" s="44">
        <v>0</v>
      </c>
      <c r="J41" s="44">
        <f>SUM(F41:I41)</f>
        <v>11</v>
      </c>
      <c r="K41" s="44">
        <f t="shared" si="0"/>
        <v>11</v>
      </c>
      <c r="L41" s="104"/>
    </row>
    <row r="42" spans="1:12" ht="14.25" x14ac:dyDescent="0.2">
      <c r="A42" s="123"/>
      <c r="B42" s="116"/>
      <c r="C42" s="115" t="s">
        <v>185</v>
      </c>
      <c r="D42" s="45">
        <v>0</v>
      </c>
      <c r="E42" s="43">
        <v>0</v>
      </c>
      <c r="F42" s="43">
        <v>0</v>
      </c>
      <c r="G42" s="44">
        <v>0</v>
      </c>
      <c r="H42" s="44">
        <v>9</v>
      </c>
      <c r="I42" s="44">
        <v>0</v>
      </c>
      <c r="J42" s="44">
        <f>SUM(F42:I42)</f>
        <v>9</v>
      </c>
      <c r="K42" s="44">
        <f t="shared" si="0"/>
        <v>9</v>
      </c>
      <c r="L42" s="104"/>
    </row>
    <row r="43" spans="1:12" ht="14.25" x14ac:dyDescent="0.2">
      <c r="B43" s="116"/>
      <c r="C43" s="128" t="s">
        <v>186</v>
      </c>
      <c r="D43" s="45">
        <v>0</v>
      </c>
      <c r="E43" s="43">
        <v>0</v>
      </c>
      <c r="F43" s="43">
        <v>0</v>
      </c>
      <c r="G43" s="44">
        <v>1</v>
      </c>
      <c r="H43" s="44">
        <v>0</v>
      </c>
      <c r="I43" s="44">
        <v>0</v>
      </c>
      <c r="J43" s="44">
        <f>SUM(F43:I43)</f>
        <v>1</v>
      </c>
      <c r="K43" s="44">
        <f t="shared" si="0"/>
        <v>1</v>
      </c>
      <c r="L43" s="104"/>
    </row>
    <row r="44" spans="1:12" ht="14.25" x14ac:dyDescent="0.2">
      <c r="B44" s="116"/>
      <c r="C44" s="128" t="s">
        <v>187</v>
      </c>
      <c r="D44" s="45">
        <v>226</v>
      </c>
      <c r="E44" s="43">
        <v>259</v>
      </c>
      <c r="F44" s="43">
        <v>485</v>
      </c>
      <c r="G44" s="44">
        <v>875</v>
      </c>
      <c r="H44" s="44">
        <v>35</v>
      </c>
      <c r="I44" s="44">
        <v>2003</v>
      </c>
      <c r="J44" s="44">
        <f>SUM(F44:I44)</f>
        <v>3398</v>
      </c>
      <c r="K44" s="44">
        <f t="shared" si="0"/>
        <v>3398</v>
      </c>
      <c r="L44" s="104"/>
    </row>
    <row r="45" spans="1:12" ht="14.25" x14ac:dyDescent="0.2">
      <c r="B45" s="116"/>
      <c r="C45" s="128"/>
      <c r="D45" s="42"/>
      <c r="E45" s="40"/>
      <c r="F45" s="40"/>
      <c r="G45" s="41"/>
      <c r="H45" s="41"/>
      <c r="I45" s="41"/>
      <c r="J45" s="41"/>
      <c r="K45" s="41"/>
      <c r="L45" s="104"/>
    </row>
    <row r="46" spans="1:12" ht="15" x14ac:dyDescent="0.25">
      <c r="A46" s="111"/>
      <c r="B46" s="119" t="s">
        <v>85</v>
      </c>
      <c r="C46" s="130" t="s">
        <v>86</v>
      </c>
      <c r="D46" s="58">
        <v>30556</v>
      </c>
      <c r="E46" s="59">
        <v>2898</v>
      </c>
      <c r="F46" s="59">
        <v>33032</v>
      </c>
      <c r="G46" s="60">
        <v>7657</v>
      </c>
      <c r="H46" s="60">
        <v>1271</v>
      </c>
      <c r="I46" s="60">
        <v>0</v>
      </c>
      <c r="J46" s="60">
        <f>SUM(F46:I46)</f>
        <v>41960</v>
      </c>
      <c r="K46" s="60">
        <f>K48+K55</f>
        <v>36479</v>
      </c>
      <c r="L46" s="104"/>
    </row>
    <row r="47" spans="1:12" ht="14.25" x14ac:dyDescent="0.2">
      <c r="A47" s="112"/>
      <c r="B47" s="126"/>
      <c r="C47" s="115"/>
      <c r="D47" s="42"/>
      <c r="E47" s="40"/>
      <c r="F47" s="40"/>
      <c r="G47" s="41"/>
      <c r="H47" s="41"/>
      <c r="I47" s="41"/>
      <c r="J47" s="41"/>
      <c r="K47" s="41"/>
      <c r="L47" s="104"/>
    </row>
    <row r="48" spans="1:12" ht="15" x14ac:dyDescent="0.25">
      <c r="A48" s="111"/>
      <c r="B48" s="137" t="s">
        <v>87</v>
      </c>
      <c r="C48" s="136" t="s">
        <v>189</v>
      </c>
      <c r="D48" s="58">
        <v>30548</v>
      </c>
      <c r="E48" s="59">
        <v>2898</v>
      </c>
      <c r="F48" s="59">
        <v>33024</v>
      </c>
      <c r="G48" s="60">
        <v>7657</v>
      </c>
      <c r="H48" s="60">
        <v>1269</v>
      </c>
      <c r="I48" s="60">
        <v>0</v>
      </c>
      <c r="J48" s="60">
        <f t="shared" ref="J48:J53" si="2">SUM(F48:I48)</f>
        <v>41950</v>
      </c>
      <c r="K48" s="60">
        <f>SUM(K49:K53)</f>
        <v>36469</v>
      </c>
      <c r="L48" s="104"/>
    </row>
    <row r="49" spans="1:12" ht="15" x14ac:dyDescent="0.25">
      <c r="A49" s="111"/>
      <c r="B49" s="114"/>
      <c r="C49" s="124" t="s">
        <v>190</v>
      </c>
      <c r="D49" s="45">
        <v>606</v>
      </c>
      <c r="E49" s="43">
        <v>0</v>
      </c>
      <c r="F49" s="43">
        <v>606</v>
      </c>
      <c r="G49" s="44">
        <v>0</v>
      </c>
      <c r="H49" s="44">
        <v>0</v>
      </c>
      <c r="I49" s="44">
        <v>0</v>
      </c>
      <c r="J49" s="44">
        <f t="shared" si="2"/>
        <v>606</v>
      </c>
      <c r="K49" s="44">
        <v>600</v>
      </c>
      <c r="L49" s="104"/>
    </row>
    <row r="50" spans="1:12" ht="15" x14ac:dyDescent="0.25">
      <c r="A50" s="138"/>
      <c r="B50" s="114"/>
      <c r="C50" s="124" t="s">
        <v>191</v>
      </c>
      <c r="D50" s="45">
        <v>29990</v>
      </c>
      <c r="E50" s="43">
        <v>2834</v>
      </c>
      <c r="F50" s="43">
        <v>32402</v>
      </c>
      <c r="G50" s="44">
        <v>8500</v>
      </c>
      <c r="H50" s="44">
        <v>1328</v>
      </c>
      <c r="I50" s="44">
        <v>0</v>
      </c>
      <c r="J50" s="44">
        <f t="shared" si="2"/>
        <v>42230</v>
      </c>
      <c r="K50" s="44">
        <v>36755</v>
      </c>
      <c r="L50" s="104"/>
    </row>
    <row r="51" spans="1:12" ht="15" x14ac:dyDescent="0.25">
      <c r="A51" s="111"/>
      <c r="B51" s="114"/>
      <c r="C51" s="124" t="s">
        <v>192</v>
      </c>
      <c r="D51" s="45">
        <v>449</v>
      </c>
      <c r="E51" s="43">
        <v>34</v>
      </c>
      <c r="F51" s="43">
        <v>483</v>
      </c>
      <c r="G51" s="44">
        <v>271</v>
      </c>
      <c r="H51" s="44">
        <v>206</v>
      </c>
      <c r="I51" s="44">
        <v>0</v>
      </c>
      <c r="J51" s="44">
        <f t="shared" si="2"/>
        <v>960</v>
      </c>
      <c r="K51" s="44">
        <v>960</v>
      </c>
      <c r="L51" s="104"/>
    </row>
    <row r="52" spans="1:12" ht="15" x14ac:dyDescent="0.25">
      <c r="A52" s="111"/>
      <c r="B52" s="114"/>
      <c r="C52" s="124" t="s">
        <v>96</v>
      </c>
      <c r="D52" s="45">
        <v>-497</v>
      </c>
      <c r="E52" s="43">
        <v>0</v>
      </c>
      <c r="F52" s="43">
        <v>-497</v>
      </c>
      <c r="G52" s="44">
        <v>-1114</v>
      </c>
      <c r="H52" s="44">
        <v>-297</v>
      </c>
      <c r="I52" s="44">
        <v>0</v>
      </c>
      <c r="J52" s="44">
        <f t="shared" si="2"/>
        <v>-1908</v>
      </c>
      <c r="K52" s="44">
        <v>-1908</v>
      </c>
      <c r="L52" s="104"/>
    </row>
    <row r="53" spans="1:12" ht="15" x14ac:dyDescent="0.25">
      <c r="A53" s="123"/>
      <c r="B53" s="114"/>
      <c r="C53" s="124" t="s">
        <v>193</v>
      </c>
      <c r="D53" s="45">
        <v>0</v>
      </c>
      <c r="E53" s="43">
        <v>30</v>
      </c>
      <c r="F53" s="43">
        <v>30</v>
      </c>
      <c r="G53" s="44">
        <v>0</v>
      </c>
      <c r="H53" s="44">
        <v>32</v>
      </c>
      <c r="I53" s="44">
        <v>0</v>
      </c>
      <c r="J53" s="44">
        <f t="shared" si="2"/>
        <v>62</v>
      </c>
      <c r="K53" s="44">
        <v>62</v>
      </c>
      <c r="L53" s="104"/>
    </row>
    <row r="54" spans="1:12" ht="14.25" x14ac:dyDescent="0.2">
      <c r="A54" s="125"/>
      <c r="B54" s="126"/>
      <c r="C54" s="115"/>
      <c r="D54" s="42"/>
      <c r="E54" s="40"/>
      <c r="F54" s="40"/>
      <c r="G54" s="41"/>
      <c r="H54" s="41"/>
      <c r="I54" s="41"/>
      <c r="J54" s="41"/>
      <c r="K54" s="41"/>
      <c r="L54" s="104"/>
    </row>
    <row r="55" spans="1:12" ht="15" x14ac:dyDescent="0.25">
      <c r="A55" s="129"/>
      <c r="B55" s="137" t="s">
        <v>111</v>
      </c>
      <c r="C55" s="134" t="s">
        <v>112</v>
      </c>
      <c r="D55" s="48">
        <v>8</v>
      </c>
      <c r="E55" s="46">
        <v>0</v>
      </c>
      <c r="F55" s="46">
        <v>8</v>
      </c>
      <c r="G55" s="47">
        <v>0</v>
      </c>
      <c r="H55" s="47">
        <v>2</v>
      </c>
      <c r="I55" s="47">
        <v>0</v>
      </c>
      <c r="J55" s="47">
        <f>SUM(F55:I55)</f>
        <v>10</v>
      </c>
      <c r="K55" s="47">
        <f>J55</f>
        <v>10</v>
      </c>
      <c r="L55" s="104"/>
    </row>
    <row r="56" spans="1:12" ht="15" x14ac:dyDescent="0.25">
      <c r="A56" s="125"/>
      <c r="B56" s="139"/>
      <c r="C56" s="140"/>
      <c r="D56" s="42"/>
      <c r="E56" s="40"/>
      <c r="F56" s="40"/>
      <c r="G56" s="41"/>
      <c r="H56" s="41"/>
      <c r="I56" s="41"/>
      <c r="J56" s="41"/>
      <c r="K56" s="41"/>
      <c r="L56" s="104"/>
    </row>
    <row r="57" spans="1:12" ht="15" x14ac:dyDescent="0.25">
      <c r="A57" s="129"/>
      <c r="B57" s="141" t="s">
        <v>113</v>
      </c>
      <c r="C57" s="142" t="s">
        <v>198</v>
      </c>
      <c r="D57" s="48">
        <v>0</v>
      </c>
      <c r="E57" s="46">
        <v>1</v>
      </c>
      <c r="F57" s="46">
        <v>1</v>
      </c>
      <c r="G57" s="47">
        <v>22</v>
      </c>
      <c r="H57" s="47">
        <v>31</v>
      </c>
      <c r="I57" s="47">
        <v>0</v>
      </c>
      <c r="J57" s="47">
        <f>SUM(F57:I57)</f>
        <v>54</v>
      </c>
      <c r="K57" s="47">
        <f>J57</f>
        <v>54</v>
      </c>
      <c r="L57" s="104"/>
    </row>
    <row r="58" spans="1:12" ht="14.25" x14ac:dyDescent="0.2">
      <c r="A58" s="125"/>
      <c r="B58" s="126"/>
      <c r="C58" s="115"/>
      <c r="D58" s="42"/>
      <c r="E58" s="40"/>
      <c r="F58" s="40"/>
      <c r="G58" s="41"/>
      <c r="H58" s="41"/>
      <c r="I58" s="41"/>
      <c r="J58" s="41"/>
      <c r="K58" s="41"/>
      <c r="L58" s="104"/>
    </row>
    <row r="59" spans="1:12" ht="15" x14ac:dyDescent="0.25">
      <c r="A59" s="125"/>
      <c r="B59" s="141" t="s">
        <v>314</v>
      </c>
      <c r="C59" s="142" t="s">
        <v>199</v>
      </c>
      <c r="D59" s="58">
        <v>13551</v>
      </c>
      <c r="E59" s="59">
        <v>2215</v>
      </c>
      <c r="F59" s="59">
        <v>15766</v>
      </c>
      <c r="G59" s="60">
        <v>3603</v>
      </c>
      <c r="H59" s="60">
        <v>453</v>
      </c>
      <c r="I59" s="60">
        <v>150887</v>
      </c>
      <c r="J59" s="60">
        <f>SUM(F59:I59)</f>
        <v>170709</v>
      </c>
      <c r="K59" s="60">
        <f>J59</f>
        <v>170709</v>
      </c>
      <c r="L59" s="104"/>
    </row>
    <row r="60" spans="1:12" ht="15" x14ac:dyDescent="0.25">
      <c r="A60" s="125"/>
      <c r="B60" s="143"/>
      <c r="C60" s="144"/>
      <c r="D60" s="42"/>
      <c r="E60" s="40"/>
      <c r="F60" s="40"/>
      <c r="G60" s="41"/>
      <c r="H60" s="41"/>
      <c r="I60" s="41"/>
      <c r="J60" s="41"/>
      <c r="K60" s="41"/>
      <c r="L60" s="104"/>
    </row>
    <row r="61" spans="1:12" ht="15" x14ac:dyDescent="0.25">
      <c r="A61" s="125"/>
      <c r="B61" s="133" t="s">
        <v>315</v>
      </c>
      <c r="C61" s="134" t="s">
        <v>200</v>
      </c>
      <c r="D61" s="48">
        <v>0</v>
      </c>
      <c r="E61" s="46">
        <v>0</v>
      </c>
      <c r="F61" s="46">
        <v>0</v>
      </c>
      <c r="G61" s="47">
        <v>0</v>
      </c>
      <c r="H61" s="47">
        <v>0</v>
      </c>
      <c r="I61" s="47">
        <v>146914</v>
      </c>
      <c r="J61" s="47">
        <f t="shared" ref="J61:J66" si="3">SUM(F61:I61)</f>
        <v>146914</v>
      </c>
      <c r="K61" s="47">
        <f t="shared" ref="K61:K66" si="4">J61</f>
        <v>146914</v>
      </c>
      <c r="L61" s="104"/>
    </row>
    <row r="62" spans="1:12" ht="14.25" x14ac:dyDescent="0.2">
      <c r="A62" s="123"/>
      <c r="B62" s="116"/>
      <c r="C62" s="115" t="s">
        <v>201</v>
      </c>
      <c r="D62" s="45">
        <v>0</v>
      </c>
      <c r="E62" s="43">
        <v>0</v>
      </c>
      <c r="F62" s="43">
        <v>0</v>
      </c>
      <c r="G62" s="44">
        <v>0</v>
      </c>
      <c r="H62" s="44">
        <v>0</v>
      </c>
      <c r="I62" s="44">
        <v>112655</v>
      </c>
      <c r="J62" s="44">
        <f t="shared" si="3"/>
        <v>112655</v>
      </c>
      <c r="K62" s="44">
        <f t="shared" si="4"/>
        <v>112655</v>
      </c>
      <c r="L62" s="104"/>
    </row>
    <row r="63" spans="1:12" ht="14.25" x14ac:dyDescent="0.2">
      <c r="B63" s="116"/>
      <c r="C63" s="115" t="s">
        <v>202</v>
      </c>
      <c r="D63" s="45">
        <v>0</v>
      </c>
      <c r="E63" s="43">
        <v>0</v>
      </c>
      <c r="F63" s="43">
        <v>0</v>
      </c>
      <c r="G63" s="44">
        <v>0</v>
      </c>
      <c r="H63" s="44">
        <v>0</v>
      </c>
      <c r="I63" s="44">
        <v>5849</v>
      </c>
      <c r="J63" s="44">
        <f t="shared" si="3"/>
        <v>5849</v>
      </c>
      <c r="K63" s="44">
        <f t="shared" si="4"/>
        <v>5849</v>
      </c>
      <c r="L63" s="104"/>
    </row>
    <row r="64" spans="1:12" ht="14.25" x14ac:dyDescent="0.2">
      <c r="A64" s="111"/>
      <c r="B64" s="116"/>
      <c r="C64" s="115" t="s">
        <v>203</v>
      </c>
      <c r="D64" s="45">
        <v>0</v>
      </c>
      <c r="E64" s="43">
        <v>0</v>
      </c>
      <c r="F64" s="43">
        <v>0</v>
      </c>
      <c r="G64" s="44">
        <v>0</v>
      </c>
      <c r="H64" s="44">
        <v>0</v>
      </c>
      <c r="I64" s="44">
        <v>24400</v>
      </c>
      <c r="J64" s="44">
        <f t="shared" si="3"/>
        <v>24400</v>
      </c>
      <c r="K64" s="44">
        <f t="shared" si="4"/>
        <v>24400</v>
      </c>
      <c r="L64" s="104"/>
    </row>
    <row r="65" spans="1:12" ht="14.25" x14ac:dyDescent="0.2">
      <c r="B65" s="116"/>
      <c r="C65" s="115" t="s">
        <v>204</v>
      </c>
      <c r="D65" s="45">
        <v>0</v>
      </c>
      <c r="E65" s="43">
        <v>0</v>
      </c>
      <c r="F65" s="43">
        <v>0</v>
      </c>
      <c r="G65" s="44">
        <v>0</v>
      </c>
      <c r="H65" s="44">
        <v>0</v>
      </c>
      <c r="I65" s="44">
        <v>2099</v>
      </c>
      <c r="J65" s="44">
        <f t="shared" si="3"/>
        <v>2099</v>
      </c>
      <c r="K65" s="44">
        <f t="shared" si="4"/>
        <v>2099</v>
      </c>
      <c r="L65" s="104"/>
    </row>
    <row r="66" spans="1:12" ht="14.25" x14ac:dyDescent="0.2">
      <c r="A66" s="111"/>
      <c r="B66" s="116"/>
      <c r="C66" s="115" t="s">
        <v>205</v>
      </c>
      <c r="D66" s="45">
        <v>0</v>
      </c>
      <c r="E66" s="43">
        <v>0</v>
      </c>
      <c r="F66" s="43">
        <v>0</v>
      </c>
      <c r="G66" s="44">
        <v>0</v>
      </c>
      <c r="H66" s="44">
        <v>0</v>
      </c>
      <c r="I66" s="44">
        <v>1911</v>
      </c>
      <c r="J66" s="44">
        <f t="shared" si="3"/>
        <v>1911</v>
      </c>
      <c r="K66" s="44">
        <f t="shared" si="4"/>
        <v>1911</v>
      </c>
      <c r="L66" s="104"/>
    </row>
    <row r="67" spans="1:12" ht="14.25" x14ac:dyDescent="0.2">
      <c r="A67" s="112"/>
      <c r="B67" s="116"/>
      <c r="C67" s="115"/>
      <c r="D67" s="42"/>
      <c r="E67" s="40"/>
      <c r="F67" s="40"/>
      <c r="G67" s="41"/>
      <c r="H67" s="41"/>
      <c r="I67" s="41"/>
      <c r="J67" s="41"/>
      <c r="K67" s="41"/>
      <c r="L67" s="104"/>
    </row>
    <row r="68" spans="1:12" ht="15" x14ac:dyDescent="0.25">
      <c r="A68" s="111"/>
      <c r="B68" s="133" t="s">
        <v>316</v>
      </c>
      <c r="C68" s="145" t="s">
        <v>206</v>
      </c>
      <c r="D68" s="48">
        <v>12455</v>
      </c>
      <c r="E68" s="46">
        <v>1879</v>
      </c>
      <c r="F68" s="46">
        <v>14334</v>
      </c>
      <c r="G68" s="47">
        <v>345</v>
      </c>
      <c r="H68" s="47">
        <v>248</v>
      </c>
      <c r="I68" s="47">
        <v>22</v>
      </c>
      <c r="J68" s="47">
        <f>SUM(F68:I68)</f>
        <v>14949</v>
      </c>
      <c r="K68" s="47">
        <f>J68</f>
        <v>14949</v>
      </c>
      <c r="L68" s="104"/>
    </row>
    <row r="69" spans="1:12" ht="15" x14ac:dyDescent="0.25">
      <c r="A69" s="111"/>
      <c r="B69" s="114"/>
      <c r="C69" s="146"/>
      <c r="D69" s="42"/>
      <c r="E69" s="40"/>
      <c r="F69" s="40"/>
      <c r="G69" s="41"/>
      <c r="H69" s="41"/>
      <c r="I69" s="41"/>
      <c r="J69" s="41"/>
      <c r="K69" s="41"/>
      <c r="L69" s="104"/>
    </row>
    <row r="70" spans="1:12" ht="15" x14ac:dyDescent="0.25">
      <c r="A70" s="138"/>
      <c r="B70" s="133" t="s">
        <v>317</v>
      </c>
      <c r="C70" s="134" t="s">
        <v>207</v>
      </c>
      <c r="D70" s="48">
        <v>1096</v>
      </c>
      <c r="E70" s="46">
        <v>336</v>
      </c>
      <c r="F70" s="46">
        <v>1432</v>
      </c>
      <c r="G70" s="47">
        <v>3258</v>
      </c>
      <c r="H70" s="47">
        <v>205</v>
      </c>
      <c r="I70" s="47">
        <v>3951</v>
      </c>
      <c r="J70" s="47">
        <f t="shared" ref="J70:J76" si="5">SUM(F70:I70)</f>
        <v>8846</v>
      </c>
      <c r="K70" s="47">
        <f t="shared" ref="K70:K76" si="6">J70</f>
        <v>8846</v>
      </c>
      <c r="L70" s="104"/>
    </row>
    <row r="71" spans="1:12" ht="15" x14ac:dyDescent="0.25">
      <c r="A71" s="111"/>
      <c r="B71" s="114"/>
      <c r="C71" s="115" t="s">
        <v>208</v>
      </c>
      <c r="D71" s="45">
        <v>16</v>
      </c>
      <c r="E71" s="43">
        <v>0</v>
      </c>
      <c r="F71" s="43">
        <v>16</v>
      </c>
      <c r="G71" s="44">
        <v>16</v>
      </c>
      <c r="H71" s="44">
        <v>56</v>
      </c>
      <c r="I71" s="44">
        <v>2241</v>
      </c>
      <c r="J71" s="44">
        <f t="shared" si="5"/>
        <v>2329</v>
      </c>
      <c r="K71" s="44">
        <f t="shared" si="6"/>
        <v>2329</v>
      </c>
      <c r="L71" s="104"/>
    </row>
    <row r="72" spans="1:12" ht="15" x14ac:dyDescent="0.25">
      <c r="A72" s="111"/>
      <c r="B72" s="114"/>
      <c r="C72" s="115" t="s">
        <v>209</v>
      </c>
      <c r="D72" s="45">
        <v>244</v>
      </c>
      <c r="E72" s="43">
        <v>0</v>
      </c>
      <c r="F72" s="43">
        <v>244</v>
      </c>
      <c r="G72" s="44">
        <v>0</v>
      </c>
      <c r="H72" s="44">
        <v>0</v>
      </c>
      <c r="I72" s="44">
        <v>0</v>
      </c>
      <c r="J72" s="44">
        <f t="shared" si="5"/>
        <v>244</v>
      </c>
      <c r="K72" s="44">
        <f t="shared" si="6"/>
        <v>244</v>
      </c>
      <c r="L72" s="104"/>
    </row>
    <row r="73" spans="1:12" ht="15" x14ac:dyDescent="0.25">
      <c r="A73" s="123"/>
      <c r="B73" s="114"/>
      <c r="C73" s="115" t="s">
        <v>210</v>
      </c>
      <c r="D73" s="45">
        <v>771</v>
      </c>
      <c r="E73" s="43">
        <v>62</v>
      </c>
      <c r="F73" s="43">
        <v>833</v>
      </c>
      <c r="G73" s="44">
        <v>87</v>
      </c>
      <c r="H73" s="44">
        <v>0</v>
      </c>
      <c r="I73" s="44">
        <v>1430</v>
      </c>
      <c r="J73" s="44">
        <f t="shared" si="5"/>
        <v>2350</v>
      </c>
      <c r="K73" s="44">
        <f t="shared" si="6"/>
        <v>2350</v>
      </c>
      <c r="L73" s="104"/>
    </row>
    <row r="74" spans="1:12" ht="15" x14ac:dyDescent="0.25">
      <c r="A74" s="123"/>
      <c r="B74" s="114"/>
      <c r="C74" s="115" t="s">
        <v>211</v>
      </c>
      <c r="D74" s="45">
        <v>0</v>
      </c>
      <c r="E74" s="43">
        <v>0</v>
      </c>
      <c r="F74" s="43">
        <v>0</v>
      </c>
      <c r="G74" s="44">
        <v>632</v>
      </c>
      <c r="H74" s="44">
        <v>28</v>
      </c>
      <c r="I74" s="44">
        <v>49</v>
      </c>
      <c r="J74" s="44">
        <f t="shared" si="5"/>
        <v>709</v>
      </c>
      <c r="K74" s="44">
        <f t="shared" si="6"/>
        <v>709</v>
      </c>
      <c r="L74" s="104"/>
    </row>
    <row r="75" spans="1:12" ht="15" x14ac:dyDescent="0.25">
      <c r="A75" s="127"/>
      <c r="B75" s="114"/>
      <c r="C75" s="115" t="s">
        <v>212</v>
      </c>
      <c r="D75" s="45">
        <v>47</v>
      </c>
      <c r="E75" s="43">
        <v>0</v>
      </c>
      <c r="F75" s="43">
        <v>47</v>
      </c>
      <c r="G75" s="44">
        <v>30</v>
      </c>
      <c r="H75" s="44">
        <v>1</v>
      </c>
      <c r="I75" s="44">
        <v>0</v>
      </c>
      <c r="J75" s="44">
        <f t="shared" si="5"/>
        <v>78</v>
      </c>
      <c r="K75" s="44">
        <f t="shared" si="6"/>
        <v>78</v>
      </c>
      <c r="L75" s="104"/>
    </row>
    <row r="76" spans="1:12" ht="15" x14ac:dyDescent="0.25">
      <c r="A76" s="125"/>
      <c r="B76" s="114"/>
      <c r="C76" s="115" t="s">
        <v>205</v>
      </c>
      <c r="D76" s="45">
        <v>18</v>
      </c>
      <c r="E76" s="43">
        <v>274</v>
      </c>
      <c r="F76" s="43">
        <v>292</v>
      </c>
      <c r="G76" s="44">
        <v>2493</v>
      </c>
      <c r="H76" s="44">
        <v>120</v>
      </c>
      <c r="I76" s="44">
        <v>231</v>
      </c>
      <c r="J76" s="44">
        <f t="shared" si="5"/>
        <v>3136</v>
      </c>
      <c r="K76" s="44">
        <f t="shared" si="6"/>
        <v>3136</v>
      </c>
      <c r="L76" s="104"/>
    </row>
    <row r="77" spans="1:12" ht="15" x14ac:dyDescent="0.25">
      <c r="A77" s="129"/>
      <c r="B77" s="114"/>
      <c r="C77" s="115"/>
      <c r="D77" s="42"/>
      <c r="E77" s="40"/>
      <c r="F77" s="40"/>
      <c r="G77" s="41"/>
      <c r="H77" s="41"/>
      <c r="I77" s="41"/>
      <c r="J77" s="41"/>
      <c r="K77" s="41"/>
      <c r="L77" s="104"/>
    </row>
    <row r="78" spans="1:12" ht="15" x14ac:dyDescent="0.25">
      <c r="A78" s="125"/>
      <c r="B78" s="119" t="s">
        <v>131</v>
      </c>
      <c r="C78" s="130" t="s">
        <v>132</v>
      </c>
      <c r="D78" s="58">
        <v>129869</v>
      </c>
      <c r="E78" s="59">
        <v>910</v>
      </c>
      <c r="F78" s="59">
        <v>125458</v>
      </c>
      <c r="G78" s="60">
        <v>16479</v>
      </c>
      <c r="H78" s="60">
        <v>11579</v>
      </c>
      <c r="I78" s="60">
        <v>2875</v>
      </c>
      <c r="J78" s="60">
        <f>SUM(F78:I78)</f>
        <v>156391</v>
      </c>
      <c r="K78" s="60">
        <f>J78</f>
        <v>156391</v>
      </c>
      <c r="L78" s="104"/>
    </row>
    <row r="79" spans="1:12" ht="15" x14ac:dyDescent="0.25">
      <c r="A79" s="125"/>
      <c r="B79" s="114"/>
      <c r="C79" s="115"/>
      <c r="D79" s="42"/>
      <c r="E79" s="40"/>
      <c r="F79" s="40"/>
      <c r="G79" s="41"/>
      <c r="H79" s="41"/>
      <c r="I79" s="41"/>
      <c r="J79" s="41"/>
      <c r="K79" s="41"/>
      <c r="L79" s="104"/>
    </row>
    <row r="80" spans="1:12" ht="15" x14ac:dyDescent="0.25">
      <c r="A80" s="129"/>
      <c r="B80" s="133" t="s">
        <v>394</v>
      </c>
      <c r="C80" s="134" t="s">
        <v>395</v>
      </c>
      <c r="D80" s="58">
        <v>10</v>
      </c>
      <c r="E80" s="59">
        <v>7</v>
      </c>
      <c r="F80" s="59">
        <v>17</v>
      </c>
      <c r="G80" s="60">
        <v>72</v>
      </c>
      <c r="H80" s="60">
        <v>106</v>
      </c>
      <c r="I80" s="60">
        <v>2</v>
      </c>
      <c r="J80" s="60">
        <f>SUM(F80:I80)</f>
        <v>197</v>
      </c>
      <c r="K80" s="60">
        <f>J80</f>
        <v>197</v>
      </c>
      <c r="L80" s="104"/>
    </row>
    <row r="81" spans="1:12" ht="15" x14ac:dyDescent="0.25">
      <c r="A81" s="125"/>
      <c r="B81" s="114"/>
      <c r="C81" s="115"/>
      <c r="D81" s="42"/>
      <c r="E81" s="40"/>
      <c r="F81" s="40"/>
      <c r="G81" s="41"/>
      <c r="H81" s="41"/>
      <c r="I81" s="41"/>
      <c r="J81" s="41"/>
      <c r="K81" s="41"/>
      <c r="L81" s="104"/>
    </row>
    <row r="82" spans="1:12" ht="15" x14ac:dyDescent="0.25">
      <c r="A82" s="125"/>
      <c r="B82" s="133" t="s">
        <v>133</v>
      </c>
      <c r="C82" s="136" t="s">
        <v>134</v>
      </c>
      <c r="D82" s="58">
        <v>117405</v>
      </c>
      <c r="E82" s="59">
        <v>417</v>
      </c>
      <c r="F82" s="59">
        <v>112501</v>
      </c>
      <c r="G82" s="60">
        <v>14358</v>
      </c>
      <c r="H82" s="60">
        <v>10009</v>
      </c>
      <c r="I82" s="60">
        <v>2861</v>
      </c>
      <c r="J82" s="60">
        <f t="shared" ref="J82:J87" si="7">SUM(F82:I82)</f>
        <v>139729</v>
      </c>
      <c r="K82" s="122">
        <v>0</v>
      </c>
      <c r="L82" s="104"/>
    </row>
    <row r="83" spans="1:12" ht="15" x14ac:dyDescent="0.25">
      <c r="A83" s="125"/>
      <c r="B83" s="114"/>
      <c r="C83" s="124" t="s">
        <v>194</v>
      </c>
      <c r="D83" s="45">
        <v>0</v>
      </c>
      <c r="E83" s="43">
        <v>260</v>
      </c>
      <c r="F83" s="43">
        <v>0</v>
      </c>
      <c r="G83" s="44">
        <v>9086</v>
      </c>
      <c r="H83" s="44">
        <v>1209</v>
      </c>
      <c r="I83" s="44">
        <v>24</v>
      </c>
      <c r="J83" s="44">
        <f t="shared" si="7"/>
        <v>10319</v>
      </c>
      <c r="K83" s="41">
        <v>0</v>
      </c>
      <c r="L83" s="104"/>
    </row>
    <row r="84" spans="1:12" ht="15" x14ac:dyDescent="0.25">
      <c r="A84" s="129"/>
      <c r="B84" s="114"/>
      <c r="C84" s="124" t="s">
        <v>213</v>
      </c>
      <c r="D84" s="45">
        <v>5061</v>
      </c>
      <c r="E84" s="43">
        <v>0</v>
      </c>
      <c r="F84" s="43">
        <v>0</v>
      </c>
      <c r="G84" s="44">
        <v>46</v>
      </c>
      <c r="H84" s="44">
        <v>30</v>
      </c>
      <c r="I84" s="44">
        <v>111</v>
      </c>
      <c r="J84" s="44">
        <f t="shared" si="7"/>
        <v>187</v>
      </c>
      <c r="K84" s="41">
        <v>0</v>
      </c>
      <c r="L84" s="104"/>
    </row>
    <row r="85" spans="1:12" ht="15" x14ac:dyDescent="0.25">
      <c r="A85" s="129"/>
      <c r="B85" s="114"/>
      <c r="C85" s="124" t="s">
        <v>195</v>
      </c>
      <c r="D85" s="45">
        <v>68108</v>
      </c>
      <c r="E85" s="43">
        <v>104</v>
      </c>
      <c r="F85" s="43">
        <v>68212</v>
      </c>
      <c r="G85" s="44">
        <v>0</v>
      </c>
      <c r="H85" s="44">
        <v>8770</v>
      </c>
      <c r="I85" s="44">
        <v>2317</v>
      </c>
      <c r="J85" s="44">
        <f t="shared" si="7"/>
        <v>79299</v>
      </c>
      <c r="K85" s="41">
        <v>0</v>
      </c>
      <c r="L85" s="104"/>
    </row>
    <row r="86" spans="1:12" ht="15" x14ac:dyDescent="0.25">
      <c r="A86" s="125"/>
      <c r="B86" s="114"/>
      <c r="C86" s="124" t="s">
        <v>196</v>
      </c>
      <c r="D86" s="45">
        <v>16579</v>
      </c>
      <c r="E86" s="43">
        <v>52</v>
      </c>
      <c r="F86" s="43">
        <v>16631</v>
      </c>
      <c r="G86" s="44">
        <v>5226</v>
      </c>
      <c r="H86" s="44">
        <v>0</v>
      </c>
      <c r="I86" s="44">
        <v>409</v>
      </c>
      <c r="J86" s="44">
        <f t="shared" si="7"/>
        <v>22266</v>
      </c>
      <c r="K86" s="41">
        <v>0</v>
      </c>
      <c r="L86" s="104"/>
    </row>
    <row r="87" spans="1:12" ht="15" x14ac:dyDescent="0.25">
      <c r="A87" s="123"/>
      <c r="B87" s="114"/>
      <c r="C87" s="128" t="s">
        <v>197</v>
      </c>
      <c r="D87" s="45">
        <v>27657</v>
      </c>
      <c r="E87" s="43">
        <v>1</v>
      </c>
      <c r="F87" s="43">
        <v>27658</v>
      </c>
      <c r="G87" s="44">
        <v>0</v>
      </c>
      <c r="H87" s="44">
        <v>0</v>
      </c>
      <c r="I87" s="44">
        <v>0</v>
      </c>
      <c r="J87" s="44">
        <f t="shared" si="7"/>
        <v>27658</v>
      </c>
      <c r="K87" s="41">
        <v>0</v>
      </c>
      <c r="L87" s="104"/>
    </row>
    <row r="88" spans="1:12" ht="15" x14ac:dyDescent="0.25">
      <c r="B88" s="114"/>
      <c r="C88" s="128"/>
      <c r="D88" s="42"/>
      <c r="E88" s="40"/>
      <c r="F88" s="40"/>
      <c r="G88" s="41"/>
      <c r="H88" s="41"/>
      <c r="I88" s="41"/>
      <c r="J88" s="41"/>
      <c r="K88" s="41"/>
      <c r="L88" s="104"/>
    </row>
    <row r="89" spans="1:12" ht="15" x14ac:dyDescent="0.25">
      <c r="A89" s="111"/>
      <c r="B89" s="133" t="s">
        <v>135</v>
      </c>
      <c r="C89" s="136" t="s">
        <v>136</v>
      </c>
      <c r="D89" s="58">
        <v>1124</v>
      </c>
      <c r="E89" s="59">
        <v>131</v>
      </c>
      <c r="F89" s="59">
        <v>1255</v>
      </c>
      <c r="G89" s="60">
        <v>0</v>
      </c>
      <c r="H89" s="60">
        <v>0</v>
      </c>
      <c r="I89" s="60">
        <v>0</v>
      </c>
      <c r="J89" s="60">
        <f t="shared" ref="J89:J94" si="8">SUM(F89:I89)</f>
        <v>1255</v>
      </c>
      <c r="K89" s="60">
        <f t="shared" ref="K89:K94" si="9">J89</f>
        <v>1255</v>
      </c>
      <c r="L89" s="104"/>
    </row>
    <row r="90" spans="1:12" ht="15" x14ac:dyDescent="0.25">
      <c r="A90" s="112"/>
      <c r="B90" s="114"/>
      <c r="C90" s="124" t="s">
        <v>214</v>
      </c>
      <c r="D90" s="45">
        <v>253</v>
      </c>
      <c r="E90" s="43">
        <v>0</v>
      </c>
      <c r="F90" s="43">
        <v>253</v>
      </c>
      <c r="G90" s="44">
        <v>0</v>
      </c>
      <c r="H90" s="44">
        <v>0</v>
      </c>
      <c r="I90" s="44">
        <v>0</v>
      </c>
      <c r="J90" s="44">
        <f t="shared" si="8"/>
        <v>253</v>
      </c>
      <c r="K90" s="44">
        <f t="shared" si="9"/>
        <v>253</v>
      </c>
      <c r="L90" s="104"/>
    </row>
    <row r="91" spans="1:12" ht="15" x14ac:dyDescent="0.25">
      <c r="A91" s="111"/>
      <c r="B91" s="114"/>
      <c r="C91" s="128" t="s">
        <v>215</v>
      </c>
      <c r="D91" s="45">
        <v>390</v>
      </c>
      <c r="E91" s="43">
        <v>14</v>
      </c>
      <c r="F91" s="43">
        <v>404</v>
      </c>
      <c r="G91" s="44">
        <v>0</v>
      </c>
      <c r="H91" s="44">
        <v>0</v>
      </c>
      <c r="I91" s="44">
        <v>0</v>
      </c>
      <c r="J91" s="44">
        <f t="shared" si="8"/>
        <v>404</v>
      </c>
      <c r="K91" s="44">
        <f t="shared" si="9"/>
        <v>404</v>
      </c>
      <c r="L91" s="104"/>
    </row>
    <row r="92" spans="1:12" ht="15" x14ac:dyDescent="0.25">
      <c r="A92" s="111"/>
      <c r="B92" s="114"/>
      <c r="C92" s="128" t="s">
        <v>216</v>
      </c>
      <c r="D92" s="45">
        <v>0</v>
      </c>
      <c r="E92" s="43">
        <v>0</v>
      </c>
      <c r="F92" s="43">
        <v>0</v>
      </c>
      <c r="G92" s="44">
        <v>0</v>
      </c>
      <c r="H92" s="44">
        <v>0</v>
      </c>
      <c r="I92" s="44">
        <v>0</v>
      </c>
      <c r="J92" s="44">
        <f t="shared" si="8"/>
        <v>0</v>
      </c>
      <c r="K92" s="44">
        <f t="shared" si="9"/>
        <v>0</v>
      </c>
      <c r="L92" s="104"/>
    </row>
    <row r="93" spans="1:12" ht="15" x14ac:dyDescent="0.25">
      <c r="A93" s="138"/>
      <c r="B93" s="114"/>
      <c r="C93" s="124" t="s">
        <v>323</v>
      </c>
      <c r="D93" s="45">
        <v>13</v>
      </c>
      <c r="E93" s="43">
        <v>0</v>
      </c>
      <c r="F93" s="43">
        <v>13</v>
      </c>
      <c r="G93" s="44">
        <v>0</v>
      </c>
      <c r="H93" s="44">
        <v>0</v>
      </c>
      <c r="I93" s="44">
        <v>0</v>
      </c>
      <c r="J93" s="44">
        <f t="shared" si="8"/>
        <v>13</v>
      </c>
      <c r="K93" s="44">
        <f t="shared" si="9"/>
        <v>13</v>
      </c>
      <c r="L93" s="104"/>
    </row>
    <row r="94" spans="1:12" ht="15" x14ac:dyDescent="0.25">
      <c r="A94" s="111"/>
      <c r="B94" s="114"/>
      <c r="C94" s="124" t="s">
        <v>217</v>
      </c>
      <c r="D94" s="45">
        <v>468</v>
      </c>
      <c r="E94" s="43">
        <v>117</v>
      </c>
      <c r="F94" s="43">
        <v>585</v>
      </c>
      <c r="G94" s="44">
        <v>0</v>
      </c>
      <c r="H94" s="44">
        <v>0</v>
      </c>
      <c r="I94" s="44">
        <v>0</v>
      </c>
      <c r="J94" s="44">
        <f t="shared" si="8"/>
        <v>585</v>
      </c>
      <c r="K94" s="44">
        <f t="shared" si="9"/>
        <v>585</v>
      </c>
      <c r="L94" s="104"/>
    </row>
    <row r="95" spans="1:12" ht="15" x14ac:dyDescent="0.25">
      <c r="A95" s="111"/>
      <c r="B95" s="114"/>
      <c r="C95" s="128"/>
      <c r="D95" s="42"/>
      <c r="E95" s="40"/>
      <c r="F95" s="40"/>
      <c r="G95" s="41"/>
      <c r="H95" s="41"/>
      <c r="I95" s="41"/>
      <c r="J95" s="41"/>
      <c r="K95" s="41"/>
      <c r="L95" s="104"/>
    </row>
    <row r="96" spans="1:12" ht="15" x14ac:dyDescent="0.25">
      <c r="A96" s="123"/>
      <c r="B96" s="133" t="s">
        <v>139</v>
      </c>
      <c r="C96" s="136" t="s">
        <v>218</v>
      </c>
      <c r="D96" s="58">
        <v>1789</v>
      </c>
      <c r="E96" s="59">
        <v>355</v>
      </c>
      <c r="F96" s="59">
        <v>2144</v>
      </c>
      <c r="G96" s="60">
        <v>2049</v>
      </c>
      <c r="H96" s="60">
        <v>1464</v>
      </c>
      <c r="I96" s="60">
        <v>12</v>
      </c>
      <c r="J96" s="60">
        <f t="shared" ref="J96:J102" si="10">SUM(F96:I96)</f>
        <v>5669</v>
      </c>
      <c r="K96" s="60">
        <f t="shared" ref="K96:K102" si="11">J96</f>
        <v>5669</v>
      </c>
      <c r="L96" s="104"/>
    </row>
    <row r="97" spans="1:12" ht="15" x14ac:dyDescent="0.25">
      <c r="A97" s="123"/>
      <c r="B97" s="114"/>
      <c r="C97" s="147" t="s">
        <v>219</v>
      </c>
      <c r="D97" s="45">
        <v>903</v>
      </c>
      <c r="E97" s="43">
        <v>0</v>
      </c>
      <c r="F97" s="43">
        <v>903</v>
      </c>
      <c r="G97" s="44">
        <v>438</v>
      </c>
      <c r="H97" s="44">
        <v>0</v>
      </c>
      <c r="I97" s="44">
        <v>0</v>
      </c>
      <c r="J97" s="44">
        <f t="shared" si="10"/>
        <v>1341</v>
      </c>
      <c r="K97" s="44">
        <f t="shared" si="11"/>
        <v>1341</v>
      </c>
      <c r="L97" s="104"/>
    </row>
    <row r="98" spans="1:12" ht="15" x14ac:dyDescent="0.25">
      <c r="A98" s="127"/>
      <c r="B98" s="114"/>
      <c r="C98" s="147" t="s">
        <v>220</v>
      </c>
      <c r="D98" s="45">
        <v>249</v>
      </c>
      <c r="E98" s="43">
        <v>0</v>
      </c>
      <c r="F98" s="43">
        <v>249</v>
      </c>
      <c r="G98" s="44">
        <v>1</v>
      </c>
      <c r="H98" s="44">
        <v>0</v>
      </c>
      <c r="I98" s="44">
        <v>0</v>
      </c>
      <c r="J98" s="44">
        <f t="shared" si="10"/>
        <v>250</v>
      </c>
      <c r="K98" s="44">
        <f t="shared" si="11"/>
        <v>250</v>
      </c>
      <c r="L98" s="104"/>
    </row>
    <row r="99" spans="1:12" ht="15" x14ac:dyDescent="0.25">
      <c r="A99" s="125"/>
      <c r="B99" s="114"/>
      <c r="C99" s="147" t="s">
        <v>221</v>
      </c>
      <c r="D99" s="45">
        <v>85</v>
      </c>
      <c r="E99" s="43">
        <v>0</v>
      </c>
      <c r="F99" s="43">
        <v>85</v>
      </c>
      <c r="G99" s="44">
        <v>49</v>
      </c>
      <c r="H99" s="44">
        <v>0</v>
      </c>
      <c r="I99" s="44">
        <v>0</v>
      </c>
      <c r="J99" s="44">
        <f t="shared" si="10"/>
        <v>134</v>
      </c>
      <c r="K99" s="44">
        <f t="shared" si="11"/>
        <v>134</v>
      </c>
      <c r="L99" s="104"/>
    </row>
    <row r="100" spans="1:12" ht="15" x14ac:dyDescent="0.25">
      <c r="A100" s="129"/>
      <c r="B100" s="114"/>
      <c r="C100" s="147" t="s">
        <v>222</v>
      </c>
      <c r="D100" s="45">
        <v>11</v>
      </c>
      <c r="E100" s="43">
        <v>0</v>
      </c>
      <c r="F100" s="43">
        <v>11</v>
      </c>
      <c r="G100" s="44">
        <v>0</v>
      </c>
      <c r="H100" s="44">
        <v>0</v>
      </c>
      <c r="I100" s="44">
        <v>0</v>
      </c>
      <c r="J100" s="44">
        <f t="shared" si="10"/>
        <v>11</v>
      </c>
      <c r="K100" s="44">
        <f t="shared" si="11"/>
        <v>11</v>
      </c>
      <c r="L100" s="104"/>
    </row>
    <row r="101" spans="1:12" ht="15" x14ac:dyDescent="0.25">
      <c r="A101" s="129"/>
      <c r="B101" s="114"/>
      <c r="C101" s="147" t="s">
        <v>367</v>
      </c>
      <c r="D101" s="45">
        <v>23</v>
      </c>
      <c r="E101" s="43">
        <v>0</v>
      </c>
      <c r="F101" s="43">
        <v>23</v>
      </c>
      <c r="G101" s="44">
        <v>0</v>
      </c>
      <c r="H101" s="44">
        <v>0</v>
      </c>
      <c r="I101" s="44">
        <v>0</v>
      </c>
      <c r="J101" s="44">
        <f t="shared" si="10"/>
        <v>23</v>
      </c>
      <c r="K101" s="44">
        <f t="shared" si="11"/>
        <v>23</v>
      </c>
      <c r="L101" s="104"/>
    </row>
    <row r="102" spans="1:12" ht="15" x14ac:dyDescent="0.25">
      <c r="A102" s="125"/>
      <c r="B102" s="114"/>
      <c r="C102" s="148" t="s">
        <v>223</v>
      </c>
      <c r="D102" s="45">
        <v>518</v>
      </c>
      <c r="E102" s="43">
        <v>355</v>
      </c>
      <c r="F102" s="43">
        <v>873</v>
      </c>
      <c r="G102" s="44">
        <v>1561</v>
      </c>
      <c r="H102" s="44">
        <v>1464</v>
      </c>
      <c r="I102" s="44">
        <v>12</v>
      </c>
      <c r="J102" s="44">
        <f t="shared" si="10"/>
        <v>3910</v>
      </c>
      <c r="K102" s="44">
        <f t="shared" si="11"/>
        <v>3910</v>
      </c>
      <c r="L102" s="104"/>
    </row>
    <row r="103" spans="1:12" ht="15" x14ac:dyDescent="0.25">
      <c r="A103" s="125"/>
      <c r="B103" s="114"/>
      <c r="C103" s="128"/>
      <c r="D103" s="42"/>
      <c r="E103" s="40"/>
      <c r="F103" s="40"/>
      <c r="G103" s="41"/>
      <c r="H103" s="41"/>
      <c r="I103" s="41"/>
      <c r="J103" s="41"/>
      <c r="K103" s="41"/>
      <c r="L103" s="104"/>
    </row>
    <row r="104" spans="1:12" ht="15" x14ac:dyDescent="0.25">
      <c r="A104" s="125"/>
      <c r="B104" s="133" t="s">
        <v>318</v>
      </c>
      <c r="C104" s="149" t="s">
        <v>224</v>
      </c>
      <c r="D104" s="58">
        <v>9541</v>
      </c>
      <c r="E104" s="59">
        <v>0</v>
      </c>
      <c r="F104" s="59">
        <v>9541</v>
      </c>
      <c r="G104" s="60">
        <v>0</v>
      </c>
      <c r="H104" s="60">
        <v>0</v>
      </c>
      <c r="I104" s="60">
        <v>0</v>
      </c>
      <c r="J104" s="60">
        <f t="shared" ref="J104:J109" si="12">SUM(F104:I104)</f>
        <v>9541</v>
      </c>
      <c r="K104" s="60">
        <f t="shared" ref="K104:K109" si="13">J104</f>
        <v>9541</v>
      </c>
      <c r="L104" s="104"/>
    </row>
    <row r="105" spans="1:12" ht="14.25" x14ac:dyDescent="0.2">
      <c r="A105" s="125"/>
      <c r="B105" s="150" t="s">
        <v>319</v>
      </c>
      <c r="C105" s="151" t="s">
        <v>225</v>
      </c>
      <c r="D105" s="45">
        <v>1382</v>
      </c>
      <c r="E105" s="40">
        <v>0</v>
      </c>
      <c r="F105" s="43">
        <v>1382</v>
      </c>
      <c r="G105" s="41">
        <v>0</v>
      </c>
      <c r="H105" s="41">
        <v>0</v>
      </c>
      <c r="I105" s="41">
        <v>0</v>
      </c>
      <c r="J105" s="44">
        <f t="shared" si="12"/>
        <v>1382</v>
      </c>
      <c r="K105" s="44">
        <f t="shared" si="13"/>
        <v>1382</v>
      </c>
      <c r="L105" s="104"/>
    </row>
    <row r="106" spans="1:12" ht="14.25" x14ac:dyDescent="0.2">
      <c r="A106" s="127"/>
      <c r="B106" s="150" t="s">
        <v>320</v>
      </c>
      <c r="C106" s="151" t="s">
        <v>226</v>
      </c>
      <c r="D106" s="45">
        <v>0</v>
      </c>
      <c r="E106" s="40">
        <v>0</v>
      </c>
      <c r="F106" s="43">
        <v>0</v>
      </c>
      <c r="G106" s="41">
        <v>0</v>
      </c>
      <c r="H106" s="41">
        <v>0</v>
      </c>
      <c r="I106" s="41">
        <v>0</v>
      </c>
      <c r="J106" s="44">
        <f t="shared" si="12"/>
        <v>0</v>
      </c>
      <c r="K106" s="44">
        <f t="shared" si="13"/>
        <v>0</v>
      </c>
      <c r="L106" s="104"/>
    </row>
    <row r="107" spans="1:12" ht="14.25" x14ac:dyDescent="0.2">
      <c r="A107" s="123"/>
      <c r="B107" s="150"/>
      <c r="C107" s="148" t="s">
        <v>227</v>
      </c>
      <c r="D107" s="45">
        <v>7465</v>
      </c>
      <c r="E107" s="40">
        <v>0</v>
      </c>
      <c r="F107" s="43">
        <v>7465</v>
      </c>
      <c r="G107" s="41">
        <v>0</v>
      </c>
      <c r="H107" s="41">
        <v>0</v>
      </c>
      <c r="I107" s="41">
        <v>0</v>
      </c>
      <c r="J107" s="44">
        <f t="shared" si="12"/>
        <v>7465</v>
      </c>
      <c r="K107" s="44">
        <f t="shared" si="13"/>
        <v>7465</v>
      </c>
      <c r="L107" s="104"/>
    </row>
    <row r="108" spans="1:12" ht="14.25" x14ac:dyDescent="0.2">
      <c r="B108" s="150"/>
      <c r="C108" s="148" t="s">
        <v>325</v>
      </c>
      <c r="D108" s="45">
        <v>694</v>
      </c>
      <c r="E108" s="40">
        <v>0</v>
      </c>
      <c r="F108" s="43">
        <v>694</v>
      </c>
      <c r="G108" s="41">
        <v>0</v>
      </c>
      <c r="H108" s="41">
        <v>0</v>
      </c>
      <c r="I108" s="41">
        <v>0</v>
      </c>
      <c r="J108" s="44">
        <f t="shared" si="12"/>
        <v>694</v>
      </c>
      <c r="K108" s="44">
        <f t="shared" si="13"/>
        <v>694</v>
      </c>
      <c r="L108" s="104"/>
    </row>
    <row r="109" spans="1:12" ht="14.25" x14ac:dyDescent="0.2">
      <c r="B109" s="150" t="s">
        <v>321</v>
      </c>
      <c r="C109" s="151" t="s">
        <v>228</v>
      </c>
      <c r="D109" s="45">
        <v>0</v>
      </c>
      <c r="E109" s="40">
        <v>0</v>
      </c>
      <c r="F109" s="43">
        <v>0</v>
      </c>
      <c r="G109" s="41">
        <v>0</v>
      </c>
      <c r="H109" s="41">
        <v>0</v>
      </c>
      <c r="I109" s="41">
        <v>0</v>
      </c>
      <c r="J109" s="44">
        <f t="shared" si="12"/>
        <v>0</v>
      </c>
      <c r="K109" s="44">
        <f t="shared" si="13"/>
        <v>0</v>
      </c>
      <c r="L109" s="104"/>
    </row>
    <row r="110" spans="1:12" ht="15" x14ac:dyDescent="0.25">
      <c r="B110" s="114"/>
      <c r="C110" s="124"/>
      <c r="D110" s="42"/>
      <c r="E110" s="40"/>
      <c r="F110" s="40"/>
      <c r="G110" s="41"/>
      <c r="H110" s="41"/>
      <c r="I110" s="41"/>
      <c r="J110" s="41"/>
      <c r="K110" s="41"/>
      <c r="L110" s="104"/>
    </row>
    <row r="111" spans="1:12" ht="15" x14ac:dyDescent="0.25">
      <c r="A111" s="111"/>
      <c r="B111" s="119" t="s">
        <v>322</v>
      </c>
      <c r="C111" s="152" t="s">
        <v>229</v>
      </c>
      <c r="D111" s="58">
        <v>1450</v>
      </c>
      <c r="E111" s="59">
        <v>1188</v>
      </c>
      <c r="F111" s="59">
        <v>2638</v>
      </c>
      <c r="G111" s="60">
        <v>96675</v>
      </c>
      <c r="H111" s="60">
        <v>11457</v>
      </c>
      <c r="I111" s="60">
        <v>3407</v>
      </c>
      <c r="J111" s="60">
        <f>SUM(F111:I111)</f>
        <v>114177</v>
      </c>
      <c r="K111" s="60">
        <f>J111</f>
        <v>114177</v>
      </c>
      <c r="L111" s="104"/>
    </row>
    <row r="112" spans="1:12" ht="15" x14ac:dyDescent="0.25">
      <c r="B112" s="131"/>
      <c r="C112" s="153"/>
      <c r="D112" s="42"/>
      <c r="E112" s="40"/>
      <c r="F112" s="40"/>
      <c r="G112" s="41"/>
      <c r="H112" s="41"/>
      <c r="I112" s="41"/>
      <c r="J112" s="41"/>
      <c r="K112" s="41"/>
      <c r="L112" s="104"/>
    </row>
    <row r="113" spans="1:12" ht="15" x14ac:dyDescent="0.25">
      <c r="A113" s="111"/>
      <c r="B113" s="119" t="s">
        <v>230</v>
      </c>
      <c r="C113" s="152" t="s">
        <v>231</v>
      </c>
      <c r="D113" s="48">
        <v>868</v>
      </c>
      <c r="E113" s="46">
        <v>655</v>
      </c>
      <c r="F113" s="46">
        <v>1523</v>
      </c>
      <c r="G113" s="47">
        <v>71205</v>
      </c>
      <c r="H113" s="47">
        <v>10776</v>
      </c>
      <c r="I113" s="47">
        <v>2894</v>
      </c>
      <c r="J113" s="47">
        <f>SUM(F113:I113)</f>
        <v>86398</v>
      </c>
      <c r="K113" s="47">
        <f>J113</f>
        <v>86398</v>
      </c>
      <c r="L113" s="104"/>
    </row>
    <row r="114" spans="1:12" ht="15" x14ac:dyDescent="0.25">
      <c r="A114" s="112"/>
      <c r="B114" s="131"/>
      <c r="C114" s="124" t="s">
        <v>232</v>
      </c>
      <c r="D114" s="45">
        <v>227</v>
      </c>
      <c r="E114" s="43">
        <v>2</v>
      </c>
      <c r="F114" s="43">
        <v>229</v>
      </c>
      <c r="G114" s="44">
        <v>39571</v>
      </c>
      <c r="H114" s="44">
        <v>748</v>
      </c>
      <c r="I114" s="44">
        <v>1230</v>
      </c>
      <c r="J114" s="44">
        <f>SUM(F114:I114)</f>
        <v>41778</v>
      </c>
      <c r="K114" s="44">
        <f>J114</f>
        <v>41778</v>
      </c>
      <c r="L114" s="104"/>
    </row>
    <row r="115" spans="1:12" ht="15" x14ac:dyDescent="0.25">
      <c r="A115" s="111"/>
      <c r="B115" s="131"/>
      <c r="C115" s="124" t="s">
        <v>233</v>
      </c>
      <c r="D115" s="45">
        <v>57</v>
      </c>
      <c r="E115" s="43">
        <v>85</v>
      </c>
      <c r="F115" s="43">
        <v>142</v>
      </c>
      <c r="G115" s="44">
        <v>2396</v>
      </c>
      <c r="H115" s="44">
        <v>2926</v>
      </c>
      <c r="I115" s="44">
        <v>1653</v>
      </c>
      <c r="J115" s="44">
        <f>SUM(F115:I115)</f>
        <v>7117</v>
      </c>
      <c r="K115" s="44">
        <f>J115</f>
        <v>7117</v>
      </c>
      <c r="L115" s="104"/>
    </row>
    <row r="116" spans="1:12" ht="15" x14ac:dyDescent="0.25">
      <c r="A116" s="111"/>
      <c r="B116" s="131"/>
      <c r="C116" s="124" t="s">
        <v>234</v>
      </c>
      <c r="D116" s="45">
        <v>448</v>
      </c>
      <c r="E116" s="43">
        <v>97</v>
      </c>
      <c r="F116" s="43">
        <v>545</v>
      </c>
      <c r="G116" s="44">
        <v>28080</v>
      </c>
      <c r="H116" s="44">
        <v>1847</v>
      </c>
      <c r="I116" s="44">
        <v>11</v>
      </c>
      <c r="J116" s="44">
        <f>SUM(F116:I116)</f>
        <v>30483</v>
      </c>
      <c r="K116" s="44">
        <f>J116</f>
        <v>30483</v>
      </c>
      <c r="L116" s="104"/>
    </row>
    <row r="117" spans="1:12" ht="15" x14ac:dyDescent="0.25">
      <c r="A117" s="138"/>
      <c r="B117" s="131"/>
      <c r="C117" s="124" t="s">
        <v>235</v>
      </c>
      <c r="D117" s="45">
        <v>136</v>
      </c>
      <c r="E117" s="43">
        <v>471</v>
      </c>
      <c r="F117" s="43">
        <v>607</v>
      </c>
      <c r="G117" s="44">
        <v>1158</v>
      </c>
      <c r="H117" s="44">
        <v>5255</v>
      </c>
      <c r="I117" s="44">
        <v>0</v>
      </c>
      <c r="J117" s="44">
        <f>SUM(F117:I117)</f>
        <v>7020</v>
      </c>
      <c r="K117" s="44">
        <f>J117</f>
        <v>7020</v>
      </c>
      <c r="L117" s="104"/>
    </row>
    <row r="118" spans="1:12" ht="15" x14ac:dyDescent="0.25">
      <c r="A118" s="111"/>
      <c r="B118" s="131"/>
      <c r="C118" s="153"/>
      <c r="D118" s="42"/>
      <c r="E118" s="40"/>
      <c r="F118" s="40"/>
      <c r="G118" s="41"/>
      <c r="H118" s="41"/>
      <c r="I118" s="41"/>
      <c r="J118" s="41"/>
      <c r="K118" s="41"/>
      <c r="L118" s="104"/>
    </row>
    <row r="119" spans="1:12" ht="15" x14ac:dyDescent="0.25">
      <c r="A119" s="111"/>
      <c r="B119" s="119" t="s">
        <v>236</v>
      </c>
      <c r="C119" s="152" t="s">
        <v>237</v>
      </c>
      <c r="D119" s="58">
        <v>582</v>
      </c>
      <c r="E119" s="59">
        <v>533</v>
      </c>
      <c r="F119" s="59">
        <v>1115</v>
      </c>
      <c r="G119" s="60">
        <v>25470</v>
      </c>
      <c r="H119" s="60">
        <v>681</v>
      </c>
      <c r="I119" s="60">
        <v>513</v>
      </c>
      <c r="J119" s="60">
        <f t="shared" ref="J119:J134" si="14">SUM(F119:I119)</f>
        <v>27779</v>
      </c>
      <c r="K119" s="60">
        <f t="shared" ref="K119:K134" si="15">J119</f>
        <v>27779</v>
      </c>
      <c r="L119" s="104"/>
    </row>
    <row r="120" spans="1:12" ht="14.25" x14ac:dyDescent="0.2">
      <c r="A120" s="123"/>
      <c r="B120" s="154"/>
      <c r="C120" s="115" t="s">
        <v>238</v>
      </c>
      <c r="D120" s="45">
        <v>0</v>
      </c>
      <c r="E120" s="43">
        <v>521</v>
      </c>
      <c r="F120" s="43">
        <v>521</v>
      </c>
      <c r="G120" s="44">
        <v>15174</v>
      </c>
      <c r="H120" s="44">
        <v>0</v>
      </c>
      <c r="I120" s="44">
        <v>372</v>
      </c>
      <c r="J120" s="44">
        <f t="shared" si="14"/>
        <v>16067</v>
      </c>
      <c r="K120" s="44">
        <f t="shared" si="15"/>
        <v>16067</v>
      </c>
      <c r="L120" s="104"/>
    </row>
    <row r="121" spans="1:12" ht="14.25" x14ac:dyDescent="0.2">
      <c r="A121" s="123"/>
      <c r="B121" s="116"/>
      <c r="C121" s="115" t="s">
        <v>239</v>
      </c>
      <c r="D121" s="45">
        <v>0</v>
      </c>
      <c r="E121" s="43">
        <v>68</v>
      </c>
      <c r="F121" s="43">
        <v>68</v>
      </c>
      <c r="G121" s="44">
        <v>142</v>
      </c>
      <c r="H121" s="44">
        <v>0</v>
      </c>
      <c r="I121" s="44">
        <v>9</v>
      </c>
      <c r="J121" s="44">
        <f t="shared" si="14"/>
        <v>219</v>
      </c>
      <c r="K121" s="44">
        <f t="shared" si="15"/>
        <v>219</v>
      </c>
      <c r="L121" s="104"/>
    </row>
    <row r="122" spans="1:12" ht="14.25" x14ac:dyDescent="0.2">
      <c r="A122" s="127"/>
      <c r="B122" s="116"/>
      <c r="C122" s="124" t="s">
        <v>240</v>
      </c>
      <c r="D122" s="45">
        <v>0</v>
      </c>
      <c r="E122" s="43">
        <v>0</v>
      </c>
      <c r="F122" s="43">
        <v>0</v>
      </c>
      <c r="G122" s="44">
        <v>45</v>
      </c>
      <c r="H122" s="44">
        <v>0</v>
      </c>
      <c r="I122" s="44">
        <v>54</v>
      </c>
      <c r="J122" s="44">
        <f t="shared" si="14"/>
        <v>99</v>
      </c>
      <c r="K122" s="44">
        <f t="shared" si="15"/>
        <v>99</v>
      </c>
      <c r="L122" s="104"/>
    </row>
    <row r="123" spans="1:12" ht="14.25" x14ac:dyDescent="0.2">
      <c r="A123" s="125"/>
      <c r="B123" s="116"/>
      <c r="C123" s="115" t="s">
        <v>241</v>
      </c>
      <c r="D123" s="45">
        <v>0</v>
      </c>
      <c r="E123" s="43">
        <v>453</v>
      </c>
      <c r="F123" s="43">
        <v>453</v>
      </c>
      <c r="G123" s="44">
        <v>9832</v>
      </c>
      <c r="H123" s="44">
        <v>0</v>
      </c>
      <c r="I123" s="44">
        <v>43</v>
      </c>
      <c r="J123" s="44">
        <f t="shared" si="14"/>
        <v>10328</v>
      </c>
      <c r="K123" s="44">
        <f t="shared" si="15"/>
        <v>10328</v>
      </c>
      <c r="L123" s="104"/>
    </row>
    <row r="124" spans="1:12" ht="14.25" x14ac:dyDescent="0.2">
      <c r="A124" s="129"/>
      <c r="B124" s="116"/>
      <c r="C124" s="115" t="s">
        <v>242</v>
      </c>
      <c r="D124" s="45">
        <v>0</v>
      </c>
      <c r="E124" s="43">
        <v>0</v>
      </c>
      <c r="F124" s="43">
        <v>0</v>
      </c>
      <c r="G124" s="44">
        <v>5128</v>
      </c>
      <c r="H124" s="44">
        <v>0</v>
      </c>
      <c r="I124" s="44">
        <v>264</v>
      </c>
      <c r="J124" s="44">
        <f t="shared" si="14"/>
        <v>5392</v>
      </c>
      <c r="K124" s="44">
        <f t="shared" si="15"/>
        <v>5392</v>
      </c>
      <c r="L124" s="104"/>
    </row>
    <row r="125" spans="1:12" ht="14.25" x14ac:dyDescent="0.2">
      <c r="A125" s="125"/>
      <c r="B125" s="116"/>
      <c r="C125" s="115" t="s">
        <v>243</v>
      </c>
      <c r="D125" s="45">
        <v>0</v>
      </c>
      <c r="E125" s="43">
        <v>0</v>
      </c>
      <c r="F125" s="43">
        <v>0</v>
      </c>
      <c r="G125" s="44">
        <v>27</v>
      </c>
      <c r="H125" s="44">
        <v>0</v>
      </c>
      <c r="I125" s="44">
        <v>2</v>
      </c>
      <c r="J125" s="44">
        <f t="shared" si="14"/>
        <v>29</v>
      </c>
      <c r="K125" s="44">
        <f t="shared" si="15"/>
        <v>29</v>
      </c>
      <c r="L125" s="104"/>
    </row>
    <row r="126" spans="1:12" ht="14.25" x14ac:dyDescent="0.2">
      <c r="A126" s="125"/>
      <c r="B126" s="154"/>
      <c r="C126" s="115" t="s">
        <v>244</v>
      </c>
      <c r="D126" s="45">
        <v>540</v>
      </c>
      <c r="E126" s="43">
        <v>12</v>
      </c>
      <c r="F126" s="43">
        <v>552</v>
      </c>
      <c r="G126" s="44">
        <v>3383</v>
      </c>
      <c r="H126" s="44">
        <v>677</v>
      </c>
      <c r="I126" s="44">
        <v>141</v>
      </c>
      <c r="J126" s="44">
        <f t="shared" si="14"/>
        <v>4753</v>
      </c>
      <c r="K126" s="44">
        <f t="shared" si="15"/>
        <v>4753</v>
      </c>
      <c r="L126" s="104"/>
    </row>
    <row r="127" spans="1:12" ht="14.25" x14ac:dyDescent="0.2">
      <c r="A127" s="125"/>
      <c r="B127" s="116"/>
      <c r="C127" s="128" t="s">
        <v>245</v>
      </c>
      <c r="D127" s="45">
        <v>414</v>
      </c>
      <c r="E127" s="43">
        <v>0</v>
      </c>
      <c r="F127" s="43">
        <v>414</v>
      </c>
      <c r="G127" s="44">
        <v>139</v>
      </c>
      <c r="H127" s="44">
        <v>121</v>
      </c>
      <c r="I127" s="44">
        <v>0</v>
      </c>
      <c r="J127" s="44">
        <f t="shared" si="14"/>
        <v>674</v>
      </c>
      <c r="K127" s="44">
        <f t="shared" si="15"/>
        <v>674</v>
      </c>
      <c r="L127" s="104"/>
    </row>
    <row r="128" spans="1:12" ht="14.25" x14ac:dyDescent="0.2">
      <c r="A128" s="125"/>
      <c r="B128" s="116"/>
      <c r="C128" s="128" t="s">
        <v>246</v>
      </c>
      <c r="D128" s="45">
        <v>0</v>
      </c>
      <c r="E128" s="43">
        <v>0</v>
      </c>
      <c r="F128" s="43">
        <v>0</v>
      </c>
      <c r="G128" s="44">
        <v>2139</v>
      </c>
      <c r="H128" s="44">
        <v>438</v>
      </c>
      <c r="I128" s="44">
        <v>103</v>
      </c>
      <c r="J128" s="44">
        <f t="shared" si="14"/>
        <v>2680</v>
      </c>
      <c r="K128" s="44">
        <f t="shared" si="15"/>
        <v>2680</v>
      </c>
      <c r="L128" s="104"/>
    </row>
    <row r="129" spans="1:12" ht="14.25" x14ac:dyDescent="0.2">
      <c r="A129" s="125"/>
      <c r="B129" s="116"/>
      <c r="C129" s="115" t="s">
        <v>243</v>
      </c>
      <c r="D129" s="45">
        <v>126</v>
      </c>
      <c r="E129" s="43">
        <v>12</v>
      </c>
      <c r="F129" s="43">
        <v>138</v>
      </c>
      <c r="G129" s="44">
        <v>1105</v>
      </c>
      <c r="H129" s="44">
        <v>118</v>
      </c>
      <c r="I129" s="44">
        <v>38</v>
      </c>
      <c r="J129" s="44">
        <f t="shared" si="14"/>
        <v>1399</v>
      </c>
      <c r="K129" s="44">
        <f t="shared" si="15"/>
        <v>1399</v>
      </c>
      <c r="L129" s="104"/>
    </row>
    <row r="130" spans="1:12" ht="14.25" x14ac:dyDescent="0.2">
      <c r="A130" s="127"/>
      <c r="B130" s="154"/>
      <c r="C130" s="115" t="s">
        <v>247</v>
      </c>
      <c r="D130" s="45">
        <v>42</v>
      </c>
      <c r="E130" s="43">
        <v>0</v>
      </c>
      <c r="F130" s="43">
        <v>42</v>
      </c>
      <c r="G130" s="44">
        <v>6912</v>
      </c>
      <c r="H130" s="44">
        <v>3</v>
      </c>
      <c r="I130" s="44">
        <v>0</v>
      </c>
      <c r="J130" s="44">
        <f t="shared" si="14"/>
        <v>6957</v>
      </c>
      <c r="K130" s="44">
        <f t="shared" si="15"/>
        <v>6957</v>
      </c>
      <c r="L130" s="104"/>
    </row>
    <row r="131" spans="1:12" ht="14.25" x14ac:dyDescent="0.2">
      <c r="A131" s="123"/>
      <c r="B131" s="116"/>
      <c r="C131" s="128" t="s">
        <v>248</v>
      </c>
      <c r="D131" s="45">
        <v>20</v>
      </c>
      <c r="E131" s="43">
        <v>0</v>
      </c>
      <c r="F131" s="43">
        <v>20</v>
      </c>
      <c r="G131" s="44">
        <v>5909</v>
      </c>
      <c r="H131" s="44">
        <v>0</v>
      </c>
      <c r="I131" s="44">
        <v>0</v>
      </c>
      <c r="J131" s="44">
        <f t="shared" si="14"/>
        <v>5929</v>
      </c>
      <c r="K131" s="44">
        <f t="shared" si="15"/>
        <v>5929</v>
      </c>
      <c r="L131" s="104"/>
    </row>
    <row r="132" spans="1:12" ht="14.25" x14ac:dyDescent="0.2">
      <c r="B132" s="116"/>
      <c r="C132" s="115" t="s">
        <v>243</v>
      </c>
      <c r="D132" s="45">
        <v>22</v>
      </c>
      <c r="E132" s="43">
        <v>0</v>
      </c>
      <c r="F132" s="43">
        <v>22</v>
      </c>
      <c r="G132" s="44">
        <v>1003</v>
      </c>
      <c r="H132" s="44">
        <v>3</v>
      </c>
      <c r="I132" s="44">
        <v>0</v>
      </c>
      <c r="J132" s="44">
        <f t="shared" si="14"/>
        <v>1028</v>
      </c>
      <c r="K132" s="44">
        <f t="shared" si="15"/>
        <v>1028</v>
      </c>
      <c r="L132" s="104"/>
    </row>
    <row r="133" spans="1:12" ht="14.25" x14ac:dyDescent="0.2">
      <c r="B133" s="154"/>
      <c r="C133" s="115" t="s">
        <v>249</v>
      </c>
      <c r="D133" s="45">
        <v>0</v>
      </c>
      <c r="E133" s="43">
        <v>0</v>
      </c>
      <c r="F133" s="43">
        <v>0</v>
      </c>
      <c r="G133" s="44">
        <v>1</v>
      </c>
      <c r="H133" s="44">
        <v>1</v>
      </c>
      <c r="I133" s="44">
        <v>0</v>
      </c>
      <c r="J133" s="44">
        <f t="shared" si="14"/>
        <v>2</v>
      </c>
      <c r="K133" s="44">
        <f t="shared" si="15"/>
        <v>2</v>
      </c>
      <c r="L133" s="104"/>
    </row>
    <row r="134" spans="1:12" ht="14.25" x14ac:dyDescent="0.2">
      <c r="A134" s="111"/>
      <c r="B134" s="116"/>
      <c r="C134" s="115" t="s">
        <v>243</v>
      </c>
      <c r="D134" s="45">
        <v>0</v>
      </c>
      <c r="E134" s="43">
        <v>0</v>
      </c>
      <c r="F134" s="43">
        <v>0</v>
      </c>
      <c r="G134" s="44">
        <v>1</v>
      </c>
      <c r="H134" s="44">
        <v>1</v>
      </c>
      <c r="I134" s="44">
        <v>0</v>
      </c>
      <c r="J134" s="44">
        <f t="shared" si="14"/>
        <v>2</v>
      </c>
      <c r="K134" s="44">
        <f t="shared" si="15"/>
        <v>2</v>
      </c>
      <c r="L134" s="104"/>
    </row>
    <row r="135" spans="1:12" ht="15" x14ac:dyDescent="0.25">
      <c r="A135" s="111"/>
      <c r="B135" s="114"/>
      <c r="C135" s="155"/>
      <c r="D135" s="156"/>
      <c r="E135" s="157"/>
      <c r="F135" s="157"/>
      <c r="G135" s="158"/>
      <c r="H135" s="158"/>
      <c r="I135" s="158"/>
      <c r="J135" s="158"/>
      <c r="K135" s="158"/>
      <c r="L135" s="104"/>
    </row>
    <row r="136" spans="1:12" ht="15" x14ac:dyDescent="0.25">
      <c r="A136" s="112"/>
      <c r="B136" s="119" t="s">
        <v>250</v>
      </c>
      <c r="C136" s="159" t="s">
        <v>251</v>
      </c>
      <c r="D136" s="58">
        <v>28523</v>
      </c>
      <c r="E136" s="59">
        <v>9062</v>
      </c>
      <c r="F136" s="59">
        <v>37585</v>
      </c>
      <c r="G136" s="60">
        <v>121180</v>
      </c>
      <c r="H136" s="60">
        <v>39826</v>
      </c>
      <c r="I136" s="60">
        <v>4542</v>
      </c>
      <c r="J136" s="60">
        <f>SUM(F136:I136)</f>
        <v>203133</v>
      </c>
      <c r="K136" s="60">
        <f>J136</f>
        <v>203133</v>
      </c>
      <c r="L136" s="104"/>
    </row>
    <row r="137" spans="1:12" ht="15" x14ac:dyDescent="0.25">
      <c r="A137" s="111"/>
      <c r="B137" s="114"/>
      <c r="C137" s="160"/>
      <c r="D137" s="161"/>
      <c r="E137" s="162"/>
      <c r="F137" s="162"/>
      <c r="G137" s="163"/>
      <c r="H137" s="163"/>
      <c r="I137" s="163"/>
      <c r="J137" s="163"/>
      <c r="K137" s="163"/>
      <c r="L137" s="104"/>
    </row>
    <row r="138" spans="1:12" ht="15" x14ac:dyDescent="0.25">
      <c r="A138" s="111"/>
      <c r="B138" s="133" t="s">
        <v>252</v>
      </c>
      <c r="C138" s="145" t="s">
        <v>253</v>
      </c>
      <c r="D138" s="48">
        <v>1450</v>
      </c>
      <c r="E138" s="46">
        <v>1188</v>
      </c>
      <c r="F138" s="46">
        <v>2638</v>
      </c>
      <c r="G138" s="47">
        <v>96675</v>
      </c>
      <c r="H138" s="47">
        <v>11457</v>
      </c>
      <c r="I138" s="47">
        <v>3407</v>
      </c>
      <c r="J138" s="47">
        <f>SUM(F138:I138)</f>
        <v>114177</v>
      </c>
      <c r="K138" s="47">
        <f>J138</f>
        <v>114177</v>
      </c>
      <c r="L138" s="104"/>
    </row>
    <row r="139" spans="1:12" ht="14.25" x14ac:dyDescent="0.2">
      <c r="A139" s="138"/>
      <c r="B139" s="116"/>
      <c r="C139" s="124" t="s">
        <v>254</v>
      </c>
      <c r="D139" s="45">
        <v>1450</v>
      </c>
      <c r="E139" s="43">
        <v>1188</v>
      </c>
      <c r="F139" s="43">
        <v>2638</v>
      </c>
      <c r="G139" s="44">
        <v>96675</v>
      </c>
      <c r="H139" s="44">
        <v>11457</v>
      </c>
      <c r="I139" s="44">
        <v>3407</v>
      </c>
      <c r="J139" s="44">
        <f>SUM(F139:I139)</f>
        <v>114177</v>
      </c>
      <c r="K139" s="44">
        <f>J139</f>
        <v>114177</v>
      </c>
      <c r="L139" s="104"/>
    </row>
    <row r="140" spans="1:12" ht="15" x14ac:dyDescent="0.25">
      <c r="A140" s="111"/>
      <c r="B140" s="116"/>
      <c r="C140" s="124"/>
      <c r="D140" s="161"/>
      <c r="E140" s="162"/>
      <c r="F140" s="162"/>
      <c r="G140" s="163"/>
      <c r="H140" s="163"/>
      <c r="I140" s="163"/>
      <c r="J140" s="163"/>
      <c r="K140" s="163"/>
      <c r="L140" s="104"/>
    </row>
    <row r="141" spans="1:12" ht="15" x14ac:dyDescent="0.25">
      <c r="A141" s="111"/>
      <c r="B141" s="133" t="s">
        <v>255</v>
      </c>
      <c r="C141" s="145" t="s">
        <v>256</v>
      </c>
      <c r="D141" s="48">
        <v>27073</v>
      </c>
      <c r="E141" s="46">
        <v>7874</v>
      </c>
      <c r="F141" s="46">
        <v>34947</v>
      </c>
      <c r="G141" s="47">
        <v>24505</v>
      </c>
      <c r="H141" s="47">
        <v>28369</v>
      </c>
      <c r="I141" s="47">
        <v>1135</v>
      </c>
      <c r="J141" s="47">
        <f t="shared" ref="J141:J146" si="16">SUM(F141:I141)</f>
        <v>88956</v>
      </c>
      <c r="K141" s="47">
        <f t="shared" ref="K141:K146" si="17">J141</f>
        <v>88956</v>
      </c>
      <c r="L141" s="104"/>
    </row>
    <row r="142" spans="1:12" ht="14.25" x14ac:dyDescent="0.2">
      <c r="A142" s="123"/>
      <c r="B142" s="116"/>
      <c r="C142" s="128" t="s">
        <v>257</v>
      </c>
      <c r="D142" s="45">
        <v>29375</v>
      </c>
      <c r="E142" s="43">
        <v>12720</v>
      </c>
      <c r="F142" s="43">
        <v>42095</v>
      </c>
      <c r="G142" s="44">
        <v>107186</v>
      </c>
      <c r="H142" s="44">
        <v>46512</v>
      </c>
      <c r="I142" s="44">
        <v>4097</v>
      </c>
      <c r="J142" s="44">
        <f t="shared" si="16"/>
        <v>199890</v>
      </c>
      <c r="K142" s="44">
        <f t="shared" si="17"/>
        <v>199890</v>
      </c>
      <c r="L142" s="104"/>
    </row>
    <row r="143" spans="1:12" ht="14.25" x14ac:dyDescent="0.2">
      <c r="A143" s="123"/>
      <c r="B143" s="116"/>
      <c r="C143" s="124" t="s">
        <v>258</v>
      </c>
      <c r="D143" s="45">
        <v>-626</v>
      </c>
      <c r="E143" s="43">
        <v>-2027</v>
      </c>
      <c r="F143" s="43">
        <v>-2653</v>
      </c>
      <c r="G143" s="44">
        <v>-4127</v>
      </c>
      <c r="H143" s="44">
        <v>-5580</v>
      </c>
      <c r="I143" s="44">
        <v>-64</v>
      </c>
      <c r="J143" s="44">
        <f t="shared" si="16"/>
        <v>-12424</v>
      </c>
      <c r="K143" s="44">
        <f t="shared" si="17"/>
        <v>-12424</v>
      </c>
      <c r="L143" s="104"/>
    </row>
    <row r="144" spans="1:12" ht="14.25" x14ac:dyDescent="0.2">
      <c r="A144" s="127"/>
      <c r="B144" s="116"/>
      <c r="C144" s="128" t="s">
        <v>259</v>
      </c>
      <c r="D144" s="45">
        <v>-184</v>
      </c>
      <c r="E144" s="43">
        <v>-1911</v>
      </c>
      <c r="F144" s="43">
        <v>-2095</v>
      </c>
      <c r="G144" s="44">
        <v>-4731</v>
      </c>
      <c r="H144" s="44">
        <v>-307</v>
      </c>
      <c r="I144" s="44">
        <v>0</v>
      </c>
      <c r="J144" s="44">
        <f t="shared" si="16"/>
        <v>-7133</v>
      </c>
      <c r="K144" s="44">
        <f t="shared" si="17"/>
        <v>-7133</v>
      </c>
      <c r="L144" s="104"/>
    </row>
    <row r="145" spans="1:12" ht="14.25" x14ac:dyDescent="0.2">
      <c r="A145" s="125"/>
      <c r="B145" s="116"/>
      <c r="C145" s="124" t="s">
        <v>260</v>
      </c>
      <c r="D145" s="45">
        <v>-624</v>
      </c>
      <c r="E145" s="43">
        <v>-253</v>
      </c>
      <c r="F145" s="43">
        <v>-877</v>
      </c>
      <c r="G145" s="44">
        <v>-2618</v>
      </c>
      <c r="H145" s="44">
        <v>-1480</v>
      </c>
      <c r="I145" s="44">
        <v>-4</v>
      </c>
      <c r="J145" s="44">
        <f t="shared" si="16"/>
        <v>-4979</v>
      </c>
      <c r="K145" s="44">
        <f t="shared" si="17"/>
        <v>-4979</v>
      </c>
      <c r="L145" s="104"/>
    </row>
    <row r="146" spans="1:12" ht="14.25" x14ac:dyDescent="0.2">
      <c r="A146" s="129"/>
      <c r="B146" s="116"/>
      <c r="C146" s="164" t="s">
        <v>261</v>
      </c>
      <c r="D146" s="45">
        <v>-868</v>
      </c>
      <c r="E146" s="43">
        <v>-655</v>
      </c>
      <c r="F146" s="43">
        <v>-1523</v>
      </c>
      <c r="G146" s="44">
        <v>-71205</v>
      </c>
      <c r="H146" s="44">
        <v>-10776</v>
      </c>
      <c r="I146" s="44">
        <v>-2894</v>
      </c>
      <c r="J146" s="44">
        <f t="shared" si="16"/>
        <v>-86398</v>
      </c>
      <c r="K146" s="44">
        <f t="shared" si="17"/>
        <v>-86398</v>
      </c>
      <c r="L146" s="104"/>
    </row>
    <row r="147" spans="1:12" ht="15" x14ac:dyDescent="0.25">
      <c r="A147" s="125"/>
      <c r="B147" s="116"/>
      <c r="C147" s="124"/>
      <c r="D147" s="156"/>
      <c r="E147" s="157"/>
      <c r="F147" s="157"/>
      <c r="G147" s="158"/>
      <c r="H147" s="158"/>
      <c r="I147" s="158"/>
      <c r="J147" s="158"/>
      <c r="K147" s="158"/>
      <c r="L147" s="104"/>
    </row>
    <row r="148" spans="1:12" ht="15" x14ac:dyDescent="0.25">
      <c r="A148" s="125"/>
      <c r="B148" s="119" t="s">
        <v>148</v>
      </c>
      <c r="C148" s="152" t="s">
        <v>262</v>
      </c>
      <c r="D148" s="58">
        <v>8430</v>
      </c>
      <c r="E148" s="59">
        <v>3646</v>
      </c>
      <c r="F148" s="59">
        <v>8248</v>
      </c>
      <c r="G148" s="60">
        <v>4445</v>
      </c>
      <c r="H148" s="60">
        <v>853</v>
      </c>
      <c r="I148" s="60">
        <v>0</v>
      </c>
      <c r="J148" s="60">
        <f>SUM(F148:I148)</f>
        <v>13546</v>
      </c>
      <c r="K148" s="60">
        <f>J148</f>
        <v>13546</v>
      </c>
      <c r="L148" s="104"/>
    </row>
    <row r="149" spans="1:12" ht="15" x14ac:dyDescent="0.25">
      <c r="A149" s="125"/>
      <c r="B149" s="114"/>
      <c r="C149" s="115"/>
      <c r="D149" s="161"/>
      <c r="E149" s="162"/>
      <c r="F149" s="162"/>
      <c r="G149" s="163"/>
      <c r="H149" s="163"/>
      <c r="I149" s="163"/>
      <c r="J149" s="163"/>
      <c r="K149" s="163"/>
      <c r="L149" s="104"/>
    </row>
    <row r="150" spans="1:12" ht="15" x14ac:dyDescent="0.25">
      <c r="A150" s="125"/>
      <c r="B150" s="133" t="s">
        <v>157</v>
      </c>
      <c r="C150" s="136" t="s">
        <v>337</v>
      </c>
      <c r="D150" s="48">
        <v>688</v>
      </c>
      <c r="E150" s="46">
        <v>208</v>
      </c>
      <c r="F150" s="46">
        <v>896</v>
      </c>
      <c r="G150" s="47">
        <v>2486</v>
      </c>
      <c r="H150" s="47">
        <v>555</v>
      </c>
      <c r="I150" s="47">
        <v>0</v>
      </c>
      <c r="J150" s="47">
        <f>SUM(F150:I150)</f>
        <v>3937</v>
      </c>
      <c r="K150" s="47">
        <f>J150</f>
        <v>3937</v>
      </c>
      <c r="L150" s="104"/>
    </row>
    <row r="151" spans="1:12" ht="15" x14ac:dyDescent="0.25">
      <c r="A151" s="127"/>
      <c r="B151" s="114"/>
      <c r="C151" s="115" t="s">
        <v>263</v>
      </c>
      <c r="D151" s="42"/>
      <c r="E151" s="40"/>
      <c r="F151" s="40"/>
      <c r="G151" s="41"/>
      <c r="H151" s="41"/>
      <c r="I151" s="41"/>
      <c r="J151" s="41"/>
      <c r="K151" s="41"/>
      <c r="L151" s="104"/>
    </row>
    <row r="152" spans="1:12" ht="15" x14ac:dyDescent="0.25">
      <c r="A152" s="123"/>
      <c r="B152" s="114"/>
      <c r="C152" s="115" t="s">
        <v>264</v>
      </c>
      <c r="D152" s="45">
        <v>82</v>
      </c>
      <c r="E152" s="43">
        <v>9</v>
      </c>
      <c r="F152" s="43">
        <v>91</v>
      </c>
      <c r="G152" s="44">
        <v>46</v>
      </c>
      <c r="H152" s="44">
        <v>14</v>
      </c>
      <c r="I152" s="44">
        <v>0</v>
      </c>
      <c r="J152" s="44">
        <f>SUM(F152:I152)</f>
        <v>151</v>
      </c>
      <c r="K152" s="44">
        <f>J152</f>
        <v>151</v>
      </c>
      <c r="L152" s="104"/>
    </row>
    <row r="153" spans="1:12" ht="15" x14ac:dyDescent="0.25">
      <c r="B153" s="114"/>
      <c r="C153" s="115" t="s">
        <v>265</v>
      </c>
      <c r="D153" s="45">
        <v>1</v>
      </c>
      <c r="E153" s="43">
        <v>0</v>
      </c>
      <c r="F153" s="43">
        <v>1</v>
      </c>
      <c r="G153" s="44">
        <v>91</v>
      </c>
      <c r="H153" s="44">
        <v>14</v>
      </c>
      <c r="I153" s="44">
        <v>0</v>
      </c>
      <c r="J153" s="44">
        <f>SUM(F153:I153)</f>
        <v>106</v>
      </c>
      <c r="K153" s="44">
        <f t="shared" ref="K153:K155" si="18">J153</f>
        <v>106</v>
      </c>
      <c r="L153" s="104"/>
    </row>
    <row r="154" spans="1:12" ht="15" x14ac:dyDescent="0.25">
      <c r="B154" s="114"/>
      <c r="C154" s="115" t="s">
        <v>266</v>
      </c>
      <c r="D154" s="45">
        <v>0</v>
      </c>
      <c r="E154" s="43">
        <v>0</v>
      </c>
      <c r="F154" s="43">
        <v>0</v>
      </c>
      <c r="G154" s="44">
        <v>5</v>
      </c>
      <c r="H154" s="44">
        <v>301</v>
      </c>
      <c r="I154" s="44">
        <v>0</v>
      </c>
      <c r="J154" s="44">
        <f>SUM(F154:I154)</f>
        <v>306</v>
      </c>
      <c r="K154" s="44">
        <f t="shared" si="18"/>
        <v>306</v>
      </c>
      <c r="L154" s="104"/>
    </row>
    <row r="155" spans="1:12" ht="15" x14ac:dyDescent="0.25">
      <c r="A155" s="111"/>
      <c r="B155" s="114"/>
      <c r="C155" s="128" t="s">
        <v>267</v>
      </c>
      <c r="D155" s="45">
        <v>0</v>
      </c>
      <c r="E155" s="43">
        <v>0</v>
      </c>
      <c r="F155" s="43">
        <v>0</v>
      </c>
      <c r="G155" s="44">
        <v>2</v>
      </c>
      <c r="H155" s="44">
        <v>0</v>
      </c>
      <c r="I155" s="44">
        <v>0</v>
      </c>
      <c r="J155" s="44">
        <f>SUM(F155:I155)</f>
        <v>2</v>
      </c>
      <c r="K155" s="44">
        <f t="shared" si="18"/>
        <v>2</v>
      </c>
      <c r="L155" s="104"/>
    </row>
    <row r="156" spans="1:12" ht="15" x14ac:dyDescent="0.25">
      <c r="A156" s="111"/>
      <c r="B156" s="114"/>
      <c r="C156" s="128" t="s">
        <v>268</v>
      </c>
      <c r="D156" s="42"/>
      <c r="E156" s="40"/>
      <c r="F156" s="40"/>
      <c r="G156" s="41"/>
      <c r="H156" s="41"/>
      <c r="I156" s="41"/>
      <c r="J156" s="41"/>
      <c r="K156" s="41"/>
      <c r="L156" s="104"/>
    </row>
    <row r="157" spans="1:12" ht="15" x14ac:dyDescent="0.25">
      <c r="B157" s="114"/>
      <c r="C157" s="165" t="s">
        <v>269</v>
      </c>
      <c r="D157" s="45">
        <v>205</v>
      </c>
      <c r="E157" s="43">
        <v>132</v>
      </c>
      <c r="F157" s="43">
        <v>337</v>
      </c>
      <c r="G157" s="44">
        <v>1746</v>
      </c>
      <c r="H157" s="44">
        <v>68</v>
      </c>
      <c r="I157" s="44">
        <v>0</v>
      </c>
      <c r="J157" s="44">
        <f>SUM(F157:I157)</f>
        <v>2151</v>
      </c>
      <c r="K157" s="44">
        <f>J157</f>
        <v>2151</v>
      </c>
      <c r="L157" s="104"/>
    </row>
    <row r="158" spans="1:12" ht="15" x14ac:dyDescent="0.25">
      <c r="A158" s="111"/>
      <c r="B158" s="114"/>
      <c r="C158" s="165" t="s">
        <v>270</v>
      </c>
      <c r="D158" s="45">
        <v>297</v>
      </c>
      <c r="E158" s="43">
        <v>31</v>
      </c>
      <c r="F158" s="43">
        <v>328</v>
      </c>
      <c r="G158" s="44">
        <v>585</v>
      </c>
      <c r="H158" s="44">
        <v>155</v>
      </c>
      <c r="I158" s="44">
        <v>0</v>
      </c>
      <c r="J158" s="44">
        <f>SUM(F158:I158)</f>
        <v>1068</v>
      </c>
      <c r="K158" s="44">
        <f t="shared" ref="K158:K160" si="19">J158</f>
        <v>1068</v>
      </c>
      <c r="L158" s="104"/>
    </row>
    <row r="159" spans="1:12" ht="15" x14ac:dyDescent="0.25">
      <c r="B159" s="114"/>
      <c r="C159" s="165" t="s">
        <v>271</v>
      </c>
      <c r="D159" s="45">
        <v>103</v>
      </c>
      <c r="E159" s="43">
        <v>36</v>
      </c>
      <c r="F159" s="43">
        <v>139</v>
      </c>
      <c r="G159" s="44">
        <v>11</v>
      </c>
      <c r="H159" s="44">
        <v>3</v>
      </c>
      <c r="I159" s="44">
        <v>0</v>
      </c>
      <c r="J159" s="44">
        <f>SUM(F159:I159)</f>
        <v>153</v>
      </c>
      <c r="K159" s="44">
        <f t="shared" si="19"/>
        <v>153</v>
      </c>
      <c r="L159" s="104"/>
    </row>
    <row r="160" spans="1:12" ht="15" x14ac:dyDescent="0.25">
      <c r="A160" s="111"/>
      <c r="B160" s="114"/>
      <c r="C160" s="165" t="s">
        <v>97</v>
      </c>
      <c r="D160" s="45">
        <v>0</v>
      </c>
      <c r="E160" s="43">
        <v>0</v>
      </c>
      <c r="F160" s="43">
        <v>0</v>
      </c>
      <c r="G160" s="44">
        <v>0</v>
      </c>
      <c r="H160" s="44">
        <v>0</v>
      </c>
      <c r="I160" s="44">
        <v>0</v>
      </c>
      <c r="J160" s="44">
        <f>SUM(F160:I160)</f>
        <v>0</v>
      </c>
      <c r="K160" s="44">
        <f t="shared" si="19"/>
        <v>0</v>
      </c>
      <c r="L160" s="104"/>
    </row>
    <row r="161" spans="1:12" ht="15" x14ac:dyDescent="0.25">
      <c r="A161" s="112"/>
      <c r="B161" s="114"/>
      <c r="C161" s="115"/>
      <c r="D161" s="161"/>
      <c r="E161" s="162"/>
      <c r="F161" s="162"/>
      <c r="G161" s="163"/>
      <c r="H161" s="163"/>
      <c r="I161" s="163"/>
      <c r="J161" s="163"/>
      <c r="K161" s="163"/>
      <c r="L161" s="104"/>
    </row>
    <row r="162" spans="1:12" ht="15" x14ac:dyDescent="0.25">
      <c r="A162" s="111"/>
      <c r="B162" s="133" t="s">
        <v>162</v>
      </c>
      <c r="C162" s="136" t="s">
        <v>336</v>
      </c>
      <c r="D162" s="48">
        <v>2532</v>
      </c>
      <c r="E162" s="46">
        <v>3047</v>
      </c>
      <c r="F162" s="46">
        <v>5579</v>
      </c>
      <c r="G162" s="47">
        <v>604</v>
      </c>
      <c r="H162" s="47">
        <v>98</v>
      </c>
      <c r="I162" s="47">
        <v>0</v>
      </c>
      <c r="J162" s="47">
        <f t="shared" ref="J162:J170" si="20">SUM(F162:I162)</f>
        <v>6281</v>
      </c>
      <c r="K162" s="47">
        <f>J162</f>
        <v>6281</v>
      </c>
      <c r="L162" s="104"/>
    </row>
    <row r="163" spans="1:12" ht="15" x14ac:dyDescent="0.25">
      <c r="A163" s="111"/>
      <c r="B163" s="114"/>
      <c r="C163" s="147" t="s">
        <v>353</v>
      </c>
      <c r="D163" s="45">
        <v>0</v>
      </c>
      <c r="E163" s="43">
        <v>2921</v>
      </c>
      <c r="F163" s="43">
        <v>2921</v>
      </c>
      <c r="G163" s="44">
        <v>156</v>
      </c>
      <c r="H163" s="44">
        <v>0</v>
      </c>
      <c r="I163" s="44">
        <v>0</v>
      </c>
      <c r="J163" s="44">
        <f t="shared" si="20"/>
        <v>3077</v>
      </c>
      <c r="K163" s="44">
        <f>J163</f>
        <v>3077</v>
      </c>
      <c r="L163" s="104"/>
    </row>
    <row r="164" spans="1:12" ht="15" x14ac:dyDescent="0.25">
      <c r="A164" s="138"/>
      <c r="B164" s="114"/>
      <c r="C164" s="147" t="s">
        <v>272</v>
      </c>
      <c r="D164" s="45">
        <v>163</v>
      </c>
      <c r="E164" s="43">
        <v>0</v>
      </c>
      <c r="F164" s="43">
        <v>163</v>
      </c>
      <c r="G164" s="44">
        <v>0</v>
      </c>
      <c r="H164" s="44">
        <v>0</v>
      </c>
      <c r="I164" s="44">
        <v>0</v>
      </c>
      <c r="J164" s="44">
        <f t="shared" si="20"/>
        <v>163</v>
      </c>
      <c r="K164" s="44">
        <f t="shared" ref="K164:K170" si="21">J164</f>
        <v>163</v>
      </c>
      <c r="L164" s="104"/>
    </row>
    <row r="165" spans="1:12" ht="15" x14ac:dyDescent="0.25">
      <c r="A165" s="111"/>
      <c r="B165" s="114"/>
      <c r="C165" s="147" t="s">
        <v>354</v>
      </c>
      <c r="D165" s="45">
        <v>37</v>
      </c>
      <c r="E165" s="43">
        <v>0</v>
      </c>
      <c r="F165" s="43">
        <v>37</v>
      </c>
      <c r="G165" s="44">
        <v>74</v>
      </c>
      <c r="H165" s="44">
        <v>0</v>
      </c>
      <c r="I165" s="44">
        <v>0</v>
      </c>
      <c r="J165" s="44">
        <f t="shared" si="20"/>
        <v>111</v>
      </c>
      <c r="K165" s="44">
        <f t="shared" si="21"/>
        <v>111</v>
      </c>
      <c r="L165" s="104"/>
    </row>
    <row r="166" spans="1:12" ht="15" x14ac:dyDescent="0.25">
      <c r="A166" s="111"/>
      <c r="B166" s="114"/>
      <c r="C166" s="147" t="s">
        <v>323</v>
      </c>
      <c r="D166" s="45">
        <v>48</v>
      </c>
      <c r="E166" s="43">
        <v>0</v>
      </c>
      <c r="F166" s="43">
        <v>48</v>
      </c>
      <c r="G166" s="44">
        <v>0</v>
      </c>
      <c r="H166" s="44">
        <v>0</v>
      </c>
      <c r="I166" s="44">
        <v>0</v>
      </c>
      <c r="J166" s="44">
        <f t="shared" si="20"/>
        <v>48</v>
      </c>
      <c r="K166" s="44">
        <f t="shared" si="21"/>
        <v>48</v>
      </c>
      <c r="L166" s="104"/>
    </row>
    <row r="167" spans="1:12" ht="15" x14ac:dyDescent="0.25">
      <c r="A167" s="123"/>
      <c r="B167" s="114"/>
      <c r="C167" s="147" t="s">
        <v>355</v>
      </c>
      <c r="D167" s="45">
        <v>1829</v>
      </c>
      <c r="E167" s="43">
        <v>126</v>
      </c>
      <c r="F167" s="43">
        <v>1955</v>
      </c>
      <c r="G167" s="44">
        <v>246</v>
      </c>
      <c r="H167" s="44">
        <v>2</v>
      </c>
      <c r="I167" s="44">
        <v>0</v>
      </c>
      <c r="J167" s="44">
        <f t="shared" si="20"/>
        <v>2203</v>
      </c>
      <c r="K167" s="44">
        <f t="shared" si="21"/>
        <v>2203</v>
      </c>
      <c r="L167" s="104"/>
    </row>
    <row r="168" spans="1:12" ht="15" x14ac:dyDescent="0.25">
      <c r="A168" s="127"/>
      <c r="B168" s="114"/>
      <c r="C168" s="147" t="s">
        <v>273</v>
      </c>
      <c r="D168" s="45">
        <v>16</v>
      </c>
      <c r="E168" s="43">
        <v>0</v>
      </c>
      <c r="F168" s="43">
        <v>16</v>
      </c>
      <c r="G168" s="44">
        <v>116</v>
      </c>
      <c r="H168" s="44">
        <v>0</v>
      </c>
      <c r="I168" s="44">
        <v>0</v>
      </c>
      <c r="J168" s="44">
        <f t="shared" si="20"/>
        <v>132</v>
      </c>
      <c r="K168" s="44">
        <f t="shared" si="21"/>
        <v>132</v>
      </c>
      <c r="L168" s="104"/>
    </row>
    <row r="169" spans="1:12" ht="15" x14ac:dyDescent="0.25">
      <c r="A169" s="125"/>
      <c r="B169" s="114"/>
      <c r="C169" s="147" t="s">
        <v>274</v>
      </c>
      <c r="D169" s="45">
        <v>439</v>
      </c>
      <c r="E169" s="43">
        <v>0</v>
      </c>
      <c r="F169" s="43">
        <v>439</v>
      </c>
      <c r="G169" s="44">
        <v>0</v>
      </c>
      <c r="H169" s="44">
        <v>0</v>
      </c>
      <c r="I169" s="44">
        <v>0</v>
      </c>
      <c r="J169" s="44">
        <f t="shared" si="20"/>
        <v>439</v>
      </c>
      <c r="K169" s="44">
        <f t="shared" si="21"/>
        <v>439</v>
      </c>
      <c r="L169" s="104"/>
    </row>
    <row r="170" spans="1:12" ht="15" x14ac:dyDescent="0.25">
      <c r="A170" s="129"/>
      <c r="B170" s="114"/>
      <c r="C170" s="166" t="s">
        <v>97</v>
      </c>
      <c r="D170" s="45">
        <v>0</v>
      </c>
      <c r="E170" s="43">
        <v>0</v>
      </c>
      <c r="F170" s="43">
        <v>0</v>
      </c>
      <c r="G170" s="44">
        <v>12</v>
      </c>
      <c r="H170" s="44">
        <v>96</v>
      </c>
      <c r="I170" s="44">
        <v>0</v>
      </c>
      <c r="J170" s="44">
        <f t="shared" si="20"/>
        <v>108</v>
      </c>
      <c r="K170" s="44">
        <f t="shared" si="21"/>
        <v>108</v>
      </c>
      <c r="L170" s="104"/>
    </row>
    <row r="171" spans="1:12" ht="15" x14ac:dyDescent="0.25">
      <c r="A171" s="125"/>
      <c r="B171" s="114"/>
      <c r="C171" s="124"/>
      <c r="D171" s="161"/>
      <c r="E171" s="162"/>
      <c r="F171" s="162"/>
      <c r="G171" s="163"/>
      <c r="H171" s="163"/>
      <c r="I171" s="163"/>
      <c r="J171" s="163"/>
      <c r="K171" s="163"/>
      <c r="L171" s="104"/>
    </row>
    <row r="172" spans="1:12" ht="15" x14ac:dyDescent="0.25">
      <c r="A172" s="125"/>
      <c r="B172" s="133" t="s">
        <v>308</v>
      </c>
      <c r="C172" s="136" t="s">
        <v>161</v>
      </c>
      <c r="D172" s="58">
        <v>5210</v>
      </c>
      <c r="E172" s="59">
        <v>391</v>
      </c>
      <c r="F172" s="59">
        <v>1773</v>
      </c>
      <c r="G172" s="60">
        <v>1355</v>
      </c>
      <c r="H172" s="60">
        <v>200</v>
      </c>
      <c r="I172" s="60">
        <v>0</v>
      </c>
      <c r="J172" s="60">
        <f t="shared" ref="J172:J176" si="22">SUM(F172:I172)</f>
        <v>3328</v>
      </c>
      <c r="K172" s="121">
        <v>0</v>
      </c>
      <c r="L172" s="216"/>
    </row>
    <row r="173" spans="1:12" ht="15" x14ac:dyDescent="0.25">
      <c r="A173" s="125"/>
      <c r="B173" s="114"/>
      <c r="C173" s="124" t="s">
        <v>339</v>
      </c>
      <c r="D173" s="45">
        <v>3815</v>
      </c>
      <c r="E173" s="45">
        <v>13</v>
      </c>
      <c r="F173" s="45">
        <v>0</v>
      </c>
      <c r="G173" s="44">
        <v>81</v>
      </c>
      <c r="H173" s="44">
        <v>19</v>
      </c>
      <c r="I173" s="44">
        <v>0</v>
      </c>
      <c r="J173" s="44">
        <f t="shared" ref="J173" si="23">SUM(F173:I173)</f>
        <v>100</v>
      </c>
      <c r="K173" s="41">
        <v>0</v>
      </c>
      <c r="L173" s="104"/>
    </row>
    <row r="174" spans="1:12" ht="15" x14ac:dyDescent="0.25">
      <c r="A174" s="129"/>
      <c r="B174" s="114"/>
      <c r="C174" s="124" t="s">
        <v>195</v>
      </c>
      <c r="D174" s="45">
        <v>1291</v>
      </c>
      <c r="E174" s="43">
        <v>377</v>
      </c>
      <c r="F174" s="43">
        <v>1668</v>
      </c>
      <c r="G174" s="44">
        <v>0</v>
      </c>
      <c r="H174" s="44">
        <v>181</v>
      </c>
      <c r="I174" s="44">
        <v>0</v>
      </c>
      <c r="J174" s="44">
        <f t="shared" si="22"/>
        <v>1849</v>
      </c>
      <c r="K174" s="41">
        <v>0</v>
      </c>
      <c r="L174" s="104"/>
    </row>
    <row r="175" spans="1:12" ht="15" x14ac:dyDescent="0.25">
      <c r="A175" s="125"/>
      <c r="B175" s="114"/>
      <c r="C175" s="124" t="s">
        <v>196</v>
      </c>
      <c r="D175" s="45">
        <v>74</v>
      </c>
      <c r="E175" s="43">
        <v>1</v>
      </c>
      <c r="F175" s="43">
        <v>75</v>
      </c>
      <c r="G175" s="44">
        <v>1274</v>
      </c>
      <c r="H175" s="44">
        <v>0</v>
      </c>
      <c r="I175" s="44">
        <v>0</v>
      </c>
      <c r="J175" s="44">
        <f t="shared" si="22"/>
        <v>1349</v>
      </c>
      <c r="K175" s="41">
        <v>0</v>
      </c>
      <c r="L175" s="104"/>
    </row>
    <row r="176" spans="1:12" ht="15" x14ac:dyDescent="0.25">
      <c r="B176" s="114"/>
      <c r="C176" s="128" t="s">
        <v>197</v>
      </c>
      <c r="D176" s="45">
        <v>30</v>
      </c>
      <c r="E176" s="43">
        <v>0</v>
      </c>
      <c r="F176" s="43">
        <v>30</v>
      </c>
      <c r="G176" s="44">
        <v>0</v>
      </c>
      <c r="H176" s="44">
        <v>0</v>
      </c>
      <c r="I176" s="44">
        <v>0</v>
      </c>
      <c r="J176" s="44">
        <f t="shared" si="22"/>
        <v>30</v>
      </c>
      <c r="K176" s="41">
        <v>0</v>
      </c>
      <c r="L176" s="104"/>
    </row>
    <row r="177" spans="1:12" ht="15" x14ac:dyDescent="0.25">
      <c r="A177" s="111"/>
      <c r="B177" s="114"/>
      <c r="C177" s="128"/>
      <c r="D177" s="156"/>
      <c r="E177" s="157"/>
      <c r="F177" s="157"/>
      <c r="G177" s="158"/>
      <c r="H177" s="158"/>
      <c r="I177" s="158"/>
      <c r="J177" s="158"/>
      <c r="K177" s="158"/>
      <c r="L177" s="104"/>
    </row>
    <row r="178" spans="1:12" ht="15" x14ac:dyDescent="0.25">
      <c r="A178" s="111"/>
      <c r="B178" s="119" t="s">
        <v>275</v>
      </c>
      <c r="C178" s="159" t="s">
        <v>276</v>
      </c>
      <c r="D178" s="58">
        <v>4064</v>
      </c>
      <c r="E178" s="59">
        <v>2492</v>
      </c>
      <c r="F178" s="59">
        <v>6556</v>
      </c>
      <c r="G178" s="60">
        <v>9914</v>
      </c>
      <c r="H178" s="60">
        <v>5390</v>
      </c>
      <c r="I178" s="60">
        <v>168</v>
      </c>
      <c r="J178" s="60">
        <f t="shared" ref="J178:J185" si="24">SUM(F178:I178)</f>
        <v>22028</v>
      </c>
      <c r="K178" s="60">
        <f>J178</f>
        <v>22028</v>
      </c>
      <c r="L178" s="104"/>
    </row>
    <row r="179" spans="1:12" ht="15" x14ac:dyDescent="0.25">
      <c r="A179" s="138"/>
      <c r="B179" s="114"/>
      <c r="C179" s="124" t="s">
        <v>277</v>
      </c>
      <c r="D179" s="45">
        <v>3722</v>
      </c>
      <c r="E179" s="43">
        <v>1369</v>
      </c>
      <c r="F179" s="43">
        <v>5091</v>
      </c>
      <c r="G179" s="44">
        <v>5689</v>
      </c>
      <c r="H179" s="44">
        <v>5083</v>
      </c>
      <c r="I179" s="44">
        <v>140</v>
      </c>
      <c r="J179" s="44">
        <f t="shared" si="24"/>
        <v>16003</v>
      </c>
      <c r="K179" s="44">
        <f>J179</f>
        <v>16003</v>
      </c>
      <c r="L179" s="104"/>
    </row>
    <row r="180" spans="1:12" ht="15" x14ac:dyDescent="0.25">
      <c r="A180" s="111"/>
      <c r="B180" s="114"/>
      <c r="C180" s="124" t="s">
        <v>278</v>
      </c>
      <c r="D180" s="45">
        <v>0</v>
      </c>
      <c r="E180" s="43">
        <v>539</v>
      </c>
      <c r="F180" s="43">
        <v>539</v>
      </c>
      <c r="G180" s="44">
        <v>34</v>
      </c>
      <c r="H180" s="44">
        <v>217</v>
      </c>
      <c r="I180" s="44">
        <v>0</v>
      </c>
      <c r="J180" s="44">
        <f t="shared" si="24"/>
        <v>790</v>
      </c>
      <c r="K180" s="44">
        <f t="shared" ref="K180:K185" si="25">J180</f>
        <v>790</v>
      </c>
      <c r="L180" s="104"/>
    </row>
    <row r="181" spans="1:12" ht="15" x14ac:dyDescent="0.25">
      <c r="A181" s="111"/>
      <c r="B181" s="114"/>
      <c r="C181" s="124" t="s">
        <v>279</v>
      </c>
      <c r="D181" s="45">
        <v>-26</v>
      </c>
      <c r="E181" s="43">
        <v>-890</v>
      </c>
      <c r="F181" s="43">
        <v>-916</v>
      </c>
      <c r="G181" s="44">
        <v>-829</v>
      </c>
      <c r="H181" s="44">
        <v>-126</v>
      </c>
      <c r="I181" s="44">
        <v>-7</v>
      </c>
      <c r="J181" s="44">
        <f t="shared" si="24"/>
        <v>-1878</v>
      </c>
      <c r="K181" s="44">
        <f t="shared" si="25"/>
        <v>-1878</v>
      </c>
      <c r="L181" s="104"/>
    </row>
    <row r="182" spans="1:12" ht="15" x14ac:dyDescent="0.25">
      <c r="A182" s="123"/>
      <c r="B182" s="114"/>
      <c r="C182" s="124" t="s">
        <v>280</v>
      </c>
      <c r="D182" s="45">
        <v>184</v>
      </c>
      <c r="E182" s="43">
        <v>102</v>
      </c>
      <c r="F182" s="43">
        <v>286</v>
      </c>
      <c r="G182" s="44">
        <v>323</v>
      </c>
      <c r="H182" s="44">
        <v>126</v>
      </c>
      <c r="I182" s="44">
        <v>35</v>
      </c>
      <c r="J182" s="44">
        <f t="shared" si="24"/>
        <v>770</v>
      </c>
      <c r="K182" s="44">
        <f t="shared" si="25"/>
        <v>770</v>
      </c>
      <c r="L182" s="104"/>
    </row>
    <row r="183" spans="1:12" ht="15" x14ac:dyDescent="0.25">
      <c r="A183" s="123"/>
      <c r="B183" s="114"/>
      <c r="C183" s="124" t="s">
        <v>281</v>
      </c>
      <c r="D183" s="45">
        <v>154</v>
      </c>
      <c r="E183" s="43">
        <v>1363</v>
      </c>
      <c r="F183" s="43">
        <v>1517</v>
      </c>
      <c r="G183" s="44">
        <v>4616</v>
      </c>
      <c r="H183" s="44">
        <v>31</v>
      </c>
      <c r="I183" s="44">
        <v>0</v>
      </c>
      <c r="J183" s="44">
        <f t="shared" si="24"/>
        <v>6164</v>
      </c>
      <c r="K183" s="44">
        <f t="shared" si="25"/>
        <v>6164</v>
      </c>
      <c r="L183" s="104"/>
    </row>
    <row r="184" spans="1:12" ht="15" x14ac:dyDescent="0.25">
      <c r="A184" s="127"/>
      <c r="B184" s="114"/>
      <c r="C184" s="124" t="s">
        <v>326</v>
      </c>
      <c r="D184" s="45">
        <v>30</v>
      </c>
      <c r="E184" s="43">
        <v>9</v>
      </c>
      <c r="F184" s="43">
        <v>39</v>
      </c>
      <c r="G184" s="44">
        <v>81</v>
      </c>
      <c r="H184" s="44">
        <v>59</v>
      </c>
      <c r="I184" s="44">
        <v>0</v>
      </c>
      <c r="J184" s="44">
        <f t="shared" si="24"/>
        <v>179</v>
      </c>
      <c r="K184" s="44">
        <f t="shared" si="25"/>
        <v>179</v>
      </c>
      <c r="L184" s="104"/>
    </row>
    <row r="185" spans="1:12" ht="15" x14ac:dyDescent="0.25">
      <c r="A185" s="125"/>
      <c r="B185" s="114"/>
      <c r="C185" s="124" t="s">
        <v>282</v>
      </c>
      <c r="D185" s="45">
        <v>0</v>
      </c>
      <c r="E185" s="43">
        <v>0</v>
      </c>
      <c r="F185" s="43">
        <v>0</v>
      </c>
      <c r="G185" s="44">
        <v>0</v>
      </c>
      <c r="H185" s="44">
        <v>0</v>
      </c>
      <c r="I185" s="44">
        <v>0</v>
      </c>
      <c r="J185" s="44">
        <f t="shared" si="24"/>
        <v>0</v>
      </c>
      <c r="K185" s="44">
        <f t="shared" si="25"/>
        <v>0</v>
      </c>
      <c r="L185" s="104"/>
    </row>
    <row r="186" spans="1:12" ht="15" x14ac:dyDescent="0.25">
      <c r="B186" s="114"/>
      <c r="C186" s="124"/>
      <c r="D186" s="156"/>
      <c r="E186" s="157"/>
      <c r="F186" s="157"/>
      <c r="G186" s="158"/>
      <c r="H186" s="158"/>
      <c r="I186" s="158"/>
      <c r="J186" s="158"/>
      <c r="K186" s="158"/>
      <c r="L186" s="104"/>
    </row>
    <row r="187" spans="1:12" ht="15" x14ac:dyDescent="0.25">
      <c r="B187" s="133" t="s">
        <v>283</v>
      </c>
      <c r="C187" s="145" t="s">
        <v>284</v>
      </c>
      <c r="D187" s="58">
        <v>6</v>
      </c>
      <c r="E187" s="59">
        <v>-10</v>
      </c>
      <c r="F187" s="59">
        <v>-4</v>
      </c>
      <c r="G187" s="60">
        <v>-53</v>
      </c>
      <c r="H187" s="60">
        <v>8</v>
      </c>
      <c r="I187" s="60">
        <v>0</v>
      </c>
      <c r="J187" s="60">
        <f>SUM(F187:I187)</f>
        <v>-49</v>
      </c>
      <c r="K187" s="60">
        <f>J187</f>
        <v>-49</v>
      </c>
      <c r="L187" s="104"/>
    </row>
    <row r="188" spans="1:12" ht="15" x14ac:dyDescent="0.25">
      <c r="B188" s="114"/>
      <c r="C188" s="124"/>
      <c r="D188" s="156"/>
      <c r="E188" s="157"/>
      <c r="F188" s="157"/>
      <c r="G188" s="158"/>
      <c r="H188" s="158"/>
      <c r="I188" s="158"/>
      <c r="J188" s="158"/>
      <c r="K188" s="158"/>
      <c r="L188" s="104"/>
    </row>
    <row r="189" spans="1:12" ht="15" x14ac:dyDescent="0.25">
      <c r="B189" s="167" t="s">
        <v>285</v>
      </c>
      <c r="C189" s="142" t="s">
        <v>286</v>
      </c>
      <c r="D189" s="58">
        <v>287</v>
      </c>
      <c r="E189" s="59">
        <v>251</v>
      </c>
      <c r="F189" s="59">
        <v>538</v>
      </c>
      <c r="G189" s="60">
        <v>106</v>
      </c>
      <c r="H189" s="60">
        <v>538</v>
      </c>
      <c r="I189" s="60">
        <v>2</v>
      </c>
      <c r="J189" s="60">
        <f>SUM(F189:I189)</f>
        <v>1184</v>
      </c>
      <c r="K189" s="60">
        <f>J189</f>
        <v>1184</v>
      </c>
      <c r="L189" s="104"/>
    </row>
    <row r="190" spans="1:12" ht="14.25" x14ac:dyDescent="0.2">
      <c r="B190" s="116"/>
      <c r="C190" s="124" t="s">
        <v>287</v>
      </c>
      <c r="D190" s="45">
        <v>305</v>
      </c>
      <c r="E190" s="43">
        <v>621</v>
      </c>
      <c r="F190" s="43">
        <v>926</v>
      </c>
      <c r="G190" s="44">
        <v>168</v>
      </c>
      <c r="H190" s="44">
        <v>771</v>
      </c>
      <c r="I190" s="44">
        <v>2</v>
      </c>
      <c r="J190" s="44">
        <f>SUM(F190:I190)</f>
        <v>1867</v>
      </c>
      <c r="K190" s="44">
        <f>J190</f>
        <v>1867</v>
      </c>
      <c r="L190" s="104"/>
    </row>
    <row r="191" spans="1:12" ht="14.25" x14ac:dyDescent="0.2">
      <c r="B191" s="116"/>
      <c r="C191" s="128" t="s">
        <v>288</v>
      </c>
      <c r="D191" s="45">
        <v>-18</v>
      </c>
      <c r="E191" s="43">
        <v>-370</v>
      </c>
      <c r="F191" s="43">
        <v>-388</v>
      </c>
      <c r="G191" s="44">
        <v>-62</v>
      </c>
      <c r="H191" s="44">
        <v>-233</v>
      </c>
      <c r="I191" s="44">
        <v>0</v>
      </c>
      <c r="J191" s="44">
        <f>SUM(F191:I191)</f>
        <v>-683</v>
      </c>
      <c r="K191" s="44">
        <f t="shared" ref="K191:K193" si="26">J191</f>
        <v>-683</v>
      </c>
      <c r="L191" s="104"/>
    </row>
    <row r="192" spans="1:12" ht="14.25" x14ac:dyDescent="0.2">
      <c r="B192" s="116"/>
      <c r="C192" s="124" t="s">
        <v>289</v>
      </c>
      <c r="D192" s="45">
        <v>0</v>
      </c>
      <c r="E192" s="43">
        <v>0</v>
      </c>
      <c r="F192" s="43">
        <v>0</v>
      </c>
      <c r="G192" s="44">
        <v>0</v>
      </c>
      <c r="H192" s="44">
        <v>0</v>
      </c>
      <c r="I192" s="44">
        <v>0</v>
      </c>
      <c r="J192" s="44">
        <f>SUM(F192:I192)</f>
        <v>0</v>
      </c>
      <c r="K192" s="44">
        <f t="shared" si="26"/>
        <v>0</v>
      </c>
      <c r="L192" s="104"/>
    </row>
    <row r="193" spans="2:12" ht="14.25" x14ac:dyDescent="0.2">
      <c r="B193" s="116"/>
      <c r="C193" s="124" t="s">
        <v>290</v>
      </c>
      <c r="D193" s="45">
        <v>0</v>
      </c>
      <c r="E193" s="43">
        <v>0</v>
      </c>
      <c r="F193" s="43">
        <v>0</v>
      </c>
      <c r="G193" s="44">
        <v>0</v>
      </c>
      <c r="H193" s="44">
        <v>0</v>
      </c>
      <c r="I193" s="44">
        <v>0</v>
      </c>
      <c r="J193" s="44">
        <f>SUM(F193:I193)</f>
        <v>0</v>
      </c>
      <c r="K193" s="44">
        <f t="shared" si="26"/>
        <v>0</v>
      </c>
      <c r="L193" s="104"/>
    </row>
    <row r="194" spans="2:12" ht="15" x14ac:dyDescent="0.25">
      <c r="B194" s="114"/>
      <c r="C194" s="124"/>
      <c r="D194" s="42"/>
      <c r="E194" s="40"/>
      <c r="F194" s="40"/>
      <c r="G194" s="41"/>
      <c r="H194" s="41"/>
      <c r="I194" s="41"/>
      <c r="J194" s="41"/>
      <c r="K194" s="41"/>
      <c r="L194" s="104"/>
    </row>
    <row r="195" spans="2:12" x14ac:dyDescent="0.2"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</row>
    <row r="196" spans="2:12" x14ac:dyDescent="0.2"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</row>
  </sheetData>
  <mergeCells count="7">
    <mergeCell ref="K6:K9"/>
    <mergeCell ref="B6:C9"/>
    <mergeCell ref="D6:F8"/>
    <mergeCell ref="G6:G9"/>
    <mergeCell ref="H6:H9"/>
    <mergeCell ref="I6:I9"/>
    <mergeCell ref="J6:J9"/>
  </mergeCells>
  <conditionalFormatting sqref="D189:K189">
    <cfRule type="cellIs" dxfId="351" priority="11" stopIfTrue="1" operator="notEqual">
      <formula>D190+D191+D192+D193</formula>
    </cfRule>
  </conditionalFormatting>
  <conditionalFormatting sqref="D16:J16">
    <cfRule type="cellIs" dxfId="350" priority="12" stopIfTrue="1" operator="notEqual">
      <formula>D17+D20</formula>
    </cfRule>
  </conditionalFormatting>
  <conditionalFormatting sqref="J28">
    <cfRule type="cellIs" dxfId="349" priority="13" stopIfTrue="1" operator="notEqual">
      <formula>J30+J38</formula>
    </cfRule>
  </conditionalFormatting>
  <conditionalFormatting sqref="D96:K96">
    <cfRule type="cellIs" dxfId="348" priority="14" stopIfTrue="1" operator="notEqual">
      <formula>SUM(D97:D102)</formula>
    </cfRule>
  </conditionalFormatting>
  <conditionalFormatting sqref="D141:J141 D48:K48">
    <cfRule type="cellIs" dxfId="347" priority="15" stopIfTrue="1" operator="notEqual">
      <formula>SUM(D49:D53)</formula>
    </cfRule>
  </conditionalFormatting>
  <conditionalFormatting sqref="D89:K89 G104:K104">
    <cfRule type="cellIs" dxfId="346" priority="16" stopIfTrue="1" operator="notEqual">
      <formula>D90+D91+D92+D93+D94</formula>
    </cfRule>
  </conditionalFormatting>
  <conditionalFormatting sqref="D111:K111">
    <cfRule type="cellIs" dxfId="345" priority="17" stopIfTrue="1" operator="notEqual">
      <formula>#REF!+#REF!+#REF!+#REF!+#REF!+D121+D122+D123+D124+D125+D127+D128+D129+D131+D132+D134+#REF!+#REF!+#REF!+#REF!</formula>
    </cfRule>
  </conditionalFormatting>
  <conditionalFormatting sqref="D178:K178">
    <cfRule type="cellIs" dxfId="344" priority="18" stopIfTrue="1" operator="notEqual">
      <formula>SUM(D179:D185)</formula>
    </cfRule>
  </conditionalFormatting>
  <conditionalFormatting sqref="D162:K162">
    <cfRule type="cellIs" dxfId="343" priority="19" stopIfTrue="1" operator="notEqual">
      <formula>SUM(D163:D170)</formula>
    </cfRule>
  </conditionalFormatting>
  <conditionalFormatting sqref="D104:F104">
    <cfRule type="cellIs" dxfId="342" priority="10" stopIfTrue="1" operator="notEqual">
      <formula>D105+D106+D107+D108+D109</formula>
    </cfRule>
  </conditionalFormatting>
  <conditionalFormatting sqref="D150:K150">
    <cfRule type="cellIs" dxfId="341" priority="9" stopIfTrue="1" operator="notEqual">
      <formula>SUM(D151:D160)</formula>
    </cfRule>
  </conditionalFormatting>
  <conditionalFormatting sqref="D30:J30 D38:J38">
    <cfRule type="cellIs" dxfId="340" priority="8" stopIfTrue="1" operator="notEqual">
      <formula>SUM(D32:D36)</formula>
    </cfRule>
  </conditionalFormatting>
  <conditionalFormatting sqref="D113:K113">
    <cfRule type="cellIs" dxfId="339" priority="7" stopIfTrue="1" operator="notEqual">
      <formula>SUM(D114:D117)</formula>
    </cfRule>
  </conditionalFormatting>
  <conditionalFormatting sqref="K141">
    <cfRule type="cellIs" dxfId="338" priority="6" stopIfTrue="1" operator="notEqual">
      <formula>SUM(K142:K146)</formula>
    </cfRule>
  </conditionalFormatting>
  <conditionalFormatting sqref="D11:J11">
    <cfRule type="cellIs" dxfId="337" priority="20" stopIfTrue="1" operator="notEqual">
      <formula>D12+#REF!+D13+D14</formula>
    </cfRule>
  </conditionalFormatting>
  <conditionalFormatting sqref="D59:K59">
    <cfRule type="cellIs" dxfId="336" priority="21" stopIfTrue="1" operator="notEqual">
      <formula>D61+D68+D70</formula>
    </cfRule>
  </conditionalFormatting>
  <conditionalFormatting sqref="D187:K187">
    <cfRule type="cellIs" dxfId="335" priority="22" stopIfTrue="1" operator="notEqual">
      <formula>#REF!+#REF!</formula>
    </cfRule>
  </conditionalFormatting>
  <conditionalFormatting sqref="K16">
    <cfRule type="cellIs" dxfId="334" priority="3" stopIfTrue="1" operator="notEqual">
      <formula>K17+K20</formula>
    </cfRule>
  </conditionalFormatting>
  <conditionalFormatting sqref="K28">
    <cfRule type="cellIs" dxfId="333" priority="4" stopIfTrue="1" operator="notEqual">
      <formula>K30+K38</formula>
    </cfRule>
  </conditionalFormatting>
  <conditionalFormatting sqref="K30">
    <cfRule type="cellIs" dxfId="332" priority="2" stopIfTrue="1" operator="notEqual">
      <formula>SUM(K32:K36)</formula>
    </cfRule>
  </conditionalFormatting>
  <conditionalFormatting sqref="K38">
    <cfRule type="cellIs" dxfId="331" priority="1" stopIfTrue="1" operator="notEqual">
      <formula>SUM(K40:K44)</formula>
    </cfRule>
  </conditionalFormatting>
  <conditionalFormatting sqref="K11">
    <cfRule type="cellIs" dxfId="330" priority="5" stopIfTrue="1" operator="notEqual">
      <formula>K12+#REF!+K13+K14</formula>
    </cfRule>
  </conditionalFormatting>
  <hyperlinks>
    <hyperlink ref="K5" location="Índice!A1" display="índice"/>
  </hyperlinks>
  <printOptions horizontalCentered="1"/>
  <pageMargins left="0.19685039370078741" right="0.19685039370078741" top="0.19685039370078741" bottom="0.19685039370078741" header="0" footer="0"/>
  <pageSetup paperSize="9" scale="60" fitToWidth="3" fitToHeight="3" orientation="landscape" r:id="rId1"/>
  <headerFooter alignWithMargins="0"/>
  <rowBreaks count="3" manualBreakCount="3">
    <brk id="58" min="1" max="10" man="1"/>
    <brk id="110" min="1" max="10" man="1"/>
    <brk id="147" min="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5"/>
  <sheetViews>
    <sheetView showGridLines="0" zoomScale="90" zoomScaleNormal="90" zoomScaleSheetLayoutView="90" workbookViewId="0">
      <pane ySplit="9" topLeftCell="A10" activePane="bottomLeft" state="frozen"/>
      <selection pane="bottomLeft"/>
    </sheetView>
  </sheetViews>
  <sheetFormatPr baseColWidth="10" defaultColWidth="11.42578125" defaultRowHeight="12.75" x14ac:dyDescent="0.2"/>
  <cols>
    <col min="1" max="1" width="2.7109375" style="72" customWidth="1"/>
    <col min="2" max="2" width="18.7109375" style="64" customWidth="1"/>
    <col min="3" max="3" width="90.7109375" style="64" customWidth="1"/>
    <col min="4" max="6" width="14.7109375" style="64" customWidth="1"/>
    <col min="7" max="7" width="16.28515625" style="64" customWidth="1"/>
    <col min="8" max="8" width="16.7109375" style="64" customWidth="1"/>
    <col min="9" max="9" width="16.28515625" style="64" customWidth="1"/>
    <col min="10" max="10" width="20.140625" style="64" bestFit="1" customWidth="1"/>
    <col min="11" max="11" width="19.85546875" style="64" customWidth="1"/>
    <col min="12" max="12" width="2.42578125" style="64" customWidth="1"/>
    <col min="13" max="16384" width="11.42578125" style="64"/>
  </cols>
  <sheetData>
    <row r="1" spans="1:11" x14ac:dyDescent="0.2">
      <c r="A1" s="64"/>
      <c r="B1" s="65"/>
      <c r="D1" s="66"/>
      <c r="E1" s="66"/>
      <c r="F1" s="66"/>
      <c r="G1" s="66"/>
      <c r="H1" s="66"/>
      <c r="I1" s="66"/>
      <c r="J1" s="66"/>
    </row>
    <row r="2" spans="1:11" ht="18" x14ac:dyDescent="0.25">
      <c r="A2" s="67"/>
      <c r="B2" s="68" t="s">
        <v>294</v>
      </c>
      <c r="C2" s="68"/>
      <c r="D2" s="69"/>
      <c r="E2" s="69"/>
      <c r="F2" s="69"/>
      <c r="G2" s="69"/>
      <c r="H2" s="69"/>
      <c r="I2" s="69"/>
      <c r="J2" s="69"/>
    </row>
    <row r="3" spans="1:11" ht="18.75" x14ac:dyDescent="0.3">
      <c r="A3" s="70"/>
      <c r="B3" s="71" t="s">
        <v>351</v>
      </c>
      <c r="C3" s="71"/>
      <c r="D3" s="69"/>
      <c r="E3" s="69"/>
      <c r="F3" s="69"/>
      <c r="G3" s="69"/>
      <c r="H3" s="69"/>
      <c r="I3" s="69"/>
      <c r="J3" s="69"/>
    </row>
    <row r="4" spans="1:11" ht="14.25" x14ac:dyDescent="0.2">
      <c r="B4" s="73" t="s">
        <v>293</v>
      </c>
      <c r="C4" s="73"/>
      <c r="D4" s="69"/>
      <c r="E4" s="69"/>
      <c r="F4" s="69"/>
      <c r="G4" s="69"/>
      <c r="H4" s="69"/>
      <c r="I4" s="69"/>
      <c r="J4" s="69"/>
    </row>
    <row r="5" spans="1:11" ht="15.75" thickBot="1" x14ac:dyDescent="0.3">
      <c r="A5" s="74"/>
      <c r="B5" s="75"/>
      <c r="C5" s="69"/>
      <c r="D5" s="69"/>
      <c r="E5" s="69"/>
      <c r="F5" s="69"/>
      <c r="G5" s="69"/>
      <c r="H5" s="69"/>
      <c r="I5" s="69"/>
      <c r="J5" s="69"/>
      <c r="K5" s="76" t="s">
        <v>324</v>
      </c>
    </row>
    <row r="6" spans="1:11" ht="13.5" customHeight="1" thickTop="1" thickBot="1" x14ac:dyDescent="0.25">
      <c r="A6" s="77"/>
      <c r="B6" s="231" t="s">
        <v>0</v>
      </c>
      <c r="C6" s="232"/>
      <c r="D6" s="237" t="s">
        <v>1</v>
      </c>
      <c r="E6" s="237"/>
      <c r="F6" s="237"/>
      <c r="G6" s="229" t="s">
        <v>295</v>
      </c>
      <c r="H6" s="229" t="s">
        <v>296</v>
      </c>
      <c r="I6" s="229" t="s">
        <v>297</v>
      </c>
      <c r="J6" s="229" t="s">
        <v>302</v>
      </c>
      <c r="K6" s="229" t="s">
        <v>3</v>
      </c>
    </row>
    <row r="7" spans="1:11" ht="12.75" customHeight="1" thickTop="1" thickBot="1" x14ac:dyDescent="0.25">
      <c r="A7" s="74"/>
      <c r="B7" s="233"/>
      <c r="C7" s="234"/>
      <c r="D7" s="237"/>
      <c r="E7" s="237"/>
      <c r="F7" s="237"/>
      <c r="G7" s="230"/>
      <c r="H7" s="230"/>
      <c r="I7" s="230"/>
      <c r="J7" s="230"/>
      <c r="K7" s="230"/>
    </row>
    <row r="8" spans="1:11" ht="12.75" customHeight="1" thickTop="1" thickBot="1" x14ac:dyDescent="0.25">
      <c r="A8" s="74"/>
      <c r="B8" s="233"/>
      <c r="C8" s="234"/>
      <c r="D8" s="237"/>
      <c r="E8" s="237"/>
      <c r="F8" s="237"/>
      <c r="G8" s="230"/>
      <c r="H8" s="230"/>
      <c r="I8" s="230"/>
      <c r="J8" s="230"/>
      <c r="K8" s="230"/>
    </row>
    <row r="9" spans="1:11" ht="31.5" thickTop="1" thickBot="1" x14ac:dyDescent="0.25">
      <c r="A9" s="78"/>
      <c r="B9" s="235"/>
      <c r="C9" s="236"/>
      <c r="D9" s="63" t="s">
        <v>4</v>
      </c>
      <c r="E9" s="63" t="s">
        <v>5</v>
      </c>
      <c r="F9" s="63" t="s">
        <v>303</v>
      </c>
      <c r="G9" s="230"/>
      <c r="H9" s="230"/>
      <c r="I9" s="230"/>
      <c r="J9" s="230"/>
      <c r="K9" s="230"/>
    </row>
    <row r="10" spans="1:11" ht="15.75" thickTop="1" x14ac:dyDescent="0.25">
      <c r="A10" s="74"/>
      <c r="B10" s="11"/>
      <c r="C10" s="12"/>
      <c r="D10" s="10"/>
      <c r="E10" s="10"/>
      <c r="F10" s="10"/>
      <c r="G10" s="38"/>
      <c r="H10" s="38"/>
      <c r="I10" s="38"/>
      <c r="J10" s="39"/>
      <c r="K10" s="38"/>
    </row>
    <row r="11" spans="1:11" s="80" customFormat="1" ht="15" x14ac:dyDescent="0.25">
      <c r="A11" s="79"/>
      <c r="B11" s="13" t="s">
        <v>6</v>
      </c>
      <c r="C11" s="14" t="s">
        <v>7</v>
      </c>
      <c r="D11" s="213">
        <v>29375</v>
      </c>
      <c r="E11" s="213">
        <v>12720</v>
      </c>
      <c r="F11" s="213">
        <v>42095</v>
      </c>
      <c r="G11" s="214">
        <v>107186</v>
      </c>
      <c r="H11" s="214">
        <v>46512</v>
      </c>
      <c r="I11" s="214">
        <v>4097</v>
      </c>
      <c r="J11" s="215">
        <f>SUM(F11:I11)</f>
        <v>199890</v>
      </c>
      <c r="K11" s="214">
        <f>J11</f>
        <v>199890</v>
      </c>
    </row>
    <row r="12" spans="1:11" ht="15" x14ac:dyDescent="0.25">
      <c r="A12" s="81"/>
      <c r="B12" s="11"/>
      <c r="C12" s="15"/>
      <c r="D12" s="43"/>
      <c r="E12" s="43"/>
      <c r="F12" s="43"/>
      <c r="G12" s="44"/>
      <c r="H12" s="44"/>
      <c r="I12" s="44"/>
      <c r="J12" s="45"/>
      <c r="K12" s="44"/>
    </row>
    <row r="13" spans="1:11" s="80" customFormat="1" ht="15" x14ac:dyDescent="0.25">
      <c r="A13" s="82"/>
      <c r="B13" s="16" t="s">
        <v>8</v>
      </c>
      <c r="C13" s="17" t="s">
        <v>9</v>
      </c>
      <c r="D13" s="46">
        <v>626</v>
      </c>
      <c r="E13" s="46">
        <v>2027</v>
      </c>
      <c r="F13" s="46">
        <v>2653</v>
      </c>
      <c r="G13" s="47">
        <v>4127</v>
      </c>
      <c r="H13" s="47">
        <v>5580</v>
      </c>
      <c r="I13" s="47">
        <v>64</v>
      </c>
      <c r="J13" s="48">
        <f t="shared" ref="J13:J81" si="0">SUM(F13:I13)</f>
        <v>12424</v>
      </c>
      <c r="K13" s="47">
        <f>J13</f>
        <v>12424</v>
      </c>
    </row>
    <row r="14" spans="1:11" ht="15" x14ac:dyDescent="0.25">
      <c r="A14" s="83"/>
      <c r="B14" s="11"/>
      <c r="C14" s="18" t="s">
        <v>10</v>
      </c>
      <c r="D14" s="43">
        <v>66</v>
      </c>
      <c r="E14" s="43">
        <v>31</v>
      </c>
      <c r="F14" s="43">
        <v>97</v>
      </c>
      <c r="G14" s="44">
        <v>119</v>
      </c>
      <c r="H14" s="44">
        <v>89</v>
      </c>
      <c r="I14" s="44">
        <v>0</v>
      </c>
      <c r="J14" s="45">
        <f t="shared" si="0"/>
        <v>305</v>
      </c>
      <c r="K14" s="44">
        <f>J14</f>
        <v>305</v>
      </c>
    </row>
    <row r="15" spans="1:11" ht="15" x14ac:dyDescent="0.25">
      <c r="A15" s="83"/>
      <c r="B15" s="11"/>
      <c r="C15" s="18" t="s">
        <v>11</v>
      </c>
      <c r="D15" s="43">
        <v>151</v>
      </c>
      <c r="E15" s="43">
        <v>1057</v>
      </c>
      <c r="F15" s="43">
        <v>1208</v>
      </c>
      <c r="G15" s="44">
        <v>1707</v>
      </c>
      <c r="H15" s="44">
        <v>4151</v>
      </c>
      <c r="I15" s="44">
        <v>0</v>
      </c>
      <c r="J15" s="45">
        <f t="shared" si="0"/>
        <v>7066</v>
      </c>
      <c r="K15" s="44">
        <f t="shared" ref="K15:K20" si="1">J15</f>
        <v>7066</v>
      </c>
    </row>
    <row r="16" spans="1:11" ht="15" x14ac:dyDescent="0.25">
      <c r="A16" s="87"/>
      <c r="B16" s="11"/>
      <c r="C16" s="18" t="s">
        <v>12</v>
      </c>
      <c r="D16" s="43">
        <v>0</v>
      </c>
      <c r="E16" s="43">
        <v>0</v>
      </c>
      <c r="F16" s="43">
        <v>0</v>
      </c>
      <c r="G16" s="44">
        <v>1133</v>
      </c>
      <c r="H16" s="44">
        <v>0</v>
      </c>
      <c r="I16" s="44">
        <v>50</v>
      </c>
      <c r="J16" s="45">
        <f t="shared" si="0"/>
        <v>1183</v>
      </c>
      <c r="K16" s="44">
        <f t="shared" si="1"/>
        <v>1183</v>
      </c>
    </row>
    <row r="17" spans="1:13" ht="15" x14ac:dyDescent="0.25">
      <c r="A17" s="81"/>
      <c r="B17" s="11"/>
      <c r="C17" s="19" t="s">
        <v>13</v>
      </c>
      <c r="D17" s="43">
        <v>380</v>
      </c>
      <c r="E17" s="43">
        <v>612</v>
      </c>
      <c r="F17" s="43">
        <v>992</v>
      </c>
      <c r="G17" s="44">
        <v>361</v>
      </c>
      <c r="H17" s="44">
        <v>403</v>
      </c>
      <c r="I17" s="44">
        <v>0</v>
      </c>
      <c r="J17" s="45">
        <f t="shared" si="0"/>
        <v>1756</v>
      </c>
      <c r="K17" s="44">
        <f t="shared" si="1"/>
        <v>1756</v>
      </c>
    </row>
    <row r="18" spans="1:13" ht="15" x14ac:dyDescent="0.25">
      <c r="A18" s="83"/>
      <c r="B18" s="11"/>
      <c r="C18" s="19" t="s">
        <v>14</v>
      </c>
      <c r="D18" s="43">
        <v>3</v>
      </c>
      <c r="E18" s="43">
        <v>161</v>
      </c>
      <c r="F18" s="43">
        <v>164</v>
      </c>
      <c r="G18" s="44">
        <v>81</v>
      </c>
      <c r="H18" s="44">
        <v>134</v>
      </c>
      <c r="I18" s="44">
        <v>6</v>
      </c>
      <c r="J18" s="45">
        <f t="shared" si="0"/>
        <v>385</v>
      </c>
      <c r="K18" s="44">
        <f t="shared" si="1"/>
        <v>385</v>
      </c>
    </row>
    <row r="19" spans="1:13" ht="15" x14ac:dyDescent="0.25">
      <c r="A19" s="88"/>
      <c r="B19" s="11"/>
      <c r="C19" s="18" t="s">
        <v>15</v>
      </c>
      <c r="D19" s="43">
        <v>2</v>
      </c>
      <c r="E19" s="43">
        <v>14</v>
      </c>
      <c r="F19" s="43">
        <v>16</v>
      </c>
      <c r="G19" s="44">
        <v>61</v>
      </c>
      <c r="H19" s="44">
        <v>724</v>
      </c>
      <c r="I19" s="44">
        <v>0</v>
      </c>
      <c r="J19" s="45">
        <f t="shared" si="0"/>
        <v>801</v>
      </c>
      <c r="K19" s="44">
        <f t="shared" si="1"/>
        <v>801</v>
      </c>
    </row>
    <row r="20" spans="1:13" ht="15" x14ac:dyDescent="0.25">
      <c r="A20" s="81"/>
      <c r="B20" s="11"/>
      <c r="C20" s="18" t="s">
        <v>17</v>
      </c>
      <c r="D20" s="43">
        <v>24</v>
      </c>
      <c r="E20" s="43">
        <v>152</v>
      </c>
      <c r="F20" s="43">
        <v>176</v>
      </c>
      <c r="G20" s="44">
        <v>665</v>
      </c>
      <c r="H20" s="44">
        <v>79</v>
      </c>
      <c r="I20" s="44">
        <v>8</v>
      </c>
      <c r="J20" s="45">
        <f t="shared" si="0"/>
        <v>928</v>
      </c>
      <c r="K20" s="44">
        <f t="shared" si="1"/>
        <v>928</v>
      </c>
    </row>
    <row r="21" spans="1:13" s="169" customFormat="1" ht="15" x14ac:dyDescent="0.25">
      <c r="A21" s="190"/>
      <c r="B21" s="114"/>
      <c r="C21" s="128"/>
      <c r="D21" s="40"/>
      <c r="E21" s="40"/>
      <c r="F21" s="40"/>
      <c r="G21" s="41"/>
      <c r="H21" s="41"/>
      <c r="I21" s="41"/>
      <c r="J21" s="42"/>
      <c r="K21" s="41"/>
    </row>
    <row r="22" spans="1:13" ht="15" x14ac:dyDescent="0.25">
      <c r="A22" s="88"/>
      <c r="B22" s="16" t="s">
        <v>18</v>
      </c>
      <c r="C22" s="21" t="s">
        <v>19</v>
      </c>
      <c r="D22" s="46">
        <v>184</v>
      </c>
      <c r="E22" s="46">
        <v>1911</v>
      </c>
      <c r="F22" s="46">
        <v>2095</v>
      </c>
      <c r="G22" s="47">
        <v>4731</v>
      </c>
      <c r="H22" s="47">
        <v>307</v>
      </c>
      <c r="I22" s="47">
        <v>0</v>
      </c>
      <c r="J22" s="48">
        <f t="shared" si="0"/>
        <v>7133</v>
      </c>
      <c r="K22" s="47">
        <f>J22</f>
        <v>7133</v>
      </c>
    </row>
    <row r="23" spans="1:13" ht="15" x14ac:dyDescent="0.25">
      <c r="A23" s="89"/>
      <c r="B23" s="11"/>
      <c r="C23" s="18" t="s">
        <v>20</v>
      </c>
      <c r="D23" s="43">
        <v>154</v>
      </c>
      <c r="E23" s="43">
        <v>1363</v>
      </c>
      <c r="F23" s="43">
        <v>1517</v>
      </c>
      <c r="G23" s="44">
        <v>4616</v>
      </c>
      <c r="H23" s="44">
        <v>31</v>
      </c>
      <c r="I23" s="44">
        <v>0</v>
      </c>
      <c r="J23" s="45">
        <f>SUM(F23:I23)</f>
        <v>6164</v>
      </c>
      <c r="K23" s="44">
        <f t="shared" ref="K23:K25" si="2">J23</f>
        <v>6164</v>
      </c>
    </row>
    <row r="24" spans="1:13" ht="15" x14ac:dyDescent="0.25">
      <c r="B24" s="11"/>
      <c r="C24" s="18" t="s">
        <v>21</v>
      </c>
      <c r="D24" s="43">
        <v>30</v>
      </c>
      <c r="E24" s="43">
        <v>9</v>
      </c>
      <c r="F24" s="43">
        <v>39</v>
      </c>
      <c r="G24" s="44">
        <v>81</v>
      </c>
      <c r="H24" s="44">
        <v>59</v>
      </c>
      <c r="I24" s="44">
        <v>0</v>
      </c>
      <c r="J24" s="45">
        <f>SUM(F24:I24)</f>
        <v>179</v>
      </c>
      <c r="K24" s="44">
        <f t="shared" si="2"/>
        <v>179</v>
      </c>
    </row>
    <row r="25" spans="1:13" ht="15" x14ac:dyDescent="0.25">
      <c r="A25" s="74"/>
      <c r="B25" s="11"/>
      <c r="C25" s="18" t="s">
        <v>22</v>
      </c>
      <c r="D25" s="43">
        <v>0</v>
      </c>
      <c r="E25" s="43">
        <v>539</v>
      </c>
      <c r="F25" s="43">
        <v>539</v>
      </c>
      <c r="G25" s="44">
        <v>34</v>
      </c>
      <c r="H25" s="44">
        <v>2</v>
      </c>
      <c r="I25" s="44">
        <v>0</v>
      </c>
      <c r="J25" s="45">
        <f>SUM(F25:I25)</f>
        <v>575</v>
      </c>
      <c r="K25" s="44">
        <f t="shared" si="2"/>
        <v>575</v>
      </c>
    </row>
    <row r="26" spans="1:13" ht="15" x14ac:dyDescent="0.25">
      <c r="A26" s="74"/>
      <c r="B26" s="11"/>
      <c r="C26" s="22"/>
      <c r="D26" s="49"/>
      <c r="E26" s="49"/>
      <c r="F26" s="49"/>
      <c r="G26" s="50"/>
      <c r="H26" s="50"/>
      <c r="I26" s="50"/>
      <c r="J26" s="51"/>
      <c r="K26" s="50"/>
    </row>
    <row r="27" spans="1:13" ht="15" x14ac:dyDescent="0.25">
      <c r="A27" s="74"/>
      <c r="B27" s="16" t="s">
        <v>23</v>
      </c>
      <c r="C27" s="17" t="s">
        <v>301</v>
      </c>
      <c r="D27" s="46">
        <f>D11-D13-D22</f>
        <v>28565</v>
      </c>
      <c r="E27" s="46">
        <f t="shared" ref="E27:I27" si="3">E11-E13-E22</f>
        <v>8782</v>
      </c>
      <c r="F27" s="46">
        <f t="shared" si="3"/>
        <v>37347</v>
      </c>
      <c r="G27" s="47">
        <f t="shared" si="3"/>
        <v>98328</v>
      </c>
      <c r="H27" s="47">
        <f t="shared" si="3"/>
        <v>40625</v>
      </c>
      <c r="I27" s="47">
        <f t="shared" si="3"/>
        <v>4033</v>
      </c>
      <c r="J27" s="48">
        <f t="shared" si="0"/>
        <v>180333</v>
      </c>
      <c r="K27" s="47">
        <f>J27</f>
        <v>180333</v>
      </c>
      <c r="L27" s="91"/>
      <c r="M27" s="92"/>
    </row>
    <row r="28" spans="1:13" ht="15" x14ac:dyDescent="0.25">
      <c r="A28" s="78"/>
      <c r="B28" s="11"/>
      <c r="C28" s="12" t="s">
        <v>24</v>
      </c>
      <c r="D28" s="43"/>
      <c r="E28" s="43"/>
      <c r="F28" s="43"/>
      <c r="G28" s="44"/>
      <c r="H28" s="44"/>
      <c r="I28" s="44"/>
      <c r="J28" s="45"/>
      <c r="K28" s="44"/>
    </row>
    <row r="29" spans="1:13" ht="15" x14ac:dyDescent="0.25">
      <c r="A29" s="74"/>
      <c r="B29" s="11"/>
      <c r="C29" s="22" t="s">
        <v>25</v>
      </c>
      <c r="D29" s="43">
        <v>4637</v>
      </c>
      <c r="E29" s="43">
        <v>4395</v>
      </c>
      <c r="F29" s="43">
        <v>9032</v>
      </c>
      <c r="G29" s="44">
        <v>26496</v>
      </c>
      <c r="H29" s="44">
        <v>19572</v>
      </c>
      <c r="I29" s="44">
        <v>1149</v>
      </c>
      <c r="J29" s="45">
        <f t="shared" si="0"/>
        <v>56249</v>
      </c>
      <c r="K29" s="44">
        <f>J29</f>
        <v>56249</v>
      </c>
    </row>
    <row r="30" spans="1:13" ht="15" x14ac:dyDescent="0.25">
      <c r="A30" s="74"/>
      <c r="B30" s="11"/>
      <c r="C30" s="22" t="s">
        <v>26</v>
      </c>
      <c r="D30" s="43">
        <v>17997</v>
      </c>
      <c r="E30" s="43">
        <v>5075</v>
      </c>
      <c r="F30" s="43">
        <v>23072</v>
      </c>
      <c r="G30" s="44">
        <v>68508</v>
      </c>
      <c r="H30" s="44">
        <v>20893</v>
      </c>
      <c r="I30" s="44">
        <v>2533</v>
      </c>
      <c r="J30" s="45">
        <f t="shared" si="0"/>
        <v>115006</v>
      </c>
      <c r="K30" s="44">
        <f t="shared" ref="K30:K33" si="4">J30</f>
        <v>115006</v>
      </c>
    </row>
    <row r="31" spans="1:13" ht="15" x14ac:dyDescent="0.25">
      <c r="A31" s="89"/>
      <c r="B31" s="11"/>
      <c r="C31" s="22" t="s">
        <v>27</v>
      </c>
      <c r="D31" s="43">
        <v>6699</v>
      </c>
      <c r="E31" s="43">
        <v>3134</v>
      </c>
      <c r="F31" s="43">
        <v>9833</v>
      </c>
      <c r="G31" s="44">
        <v>11922</v>
      </c>
      <c r="H31" s="44">
        <v>6011</v>
      </c>
      <c r="I31" s="44">
        <v>394</v>
      </c>
      <c r="J31" s="45">
        <f t="shared" si="0"/>
        <v>28160</v>
      </c>
      <c r="K31" s="44">
        <f t="shared" si="4"/>
        <v>28160</v>
      </c>
    </row>
    <row r="32" spans="1:13" ht="15" x14ac:dyDescent="0.25">
      <c r="A32" s="88"/>
      <c r="B32" s="23"/>
      <c r="C32" s="24" t="s">
        <v>28</v>
      </c>
      <c r="D32" s="43">
        <v>42</v>
      </c>
      <c r="E32" s="43">
        <v>116</v>
      </c>
      <c r="F32" s="43">
        <v>158</v>
      </c>
      <c r="G32" s="44">
        <v>260</v>
      </c>
      <c r="H32" s="44">
        <v>36</v>
      </c>
      <c r="I32" s="44">
        <v>21</v>
      </c>
      <c r="J32" s="45">
        <f t="shared" si="0"/>
        <v>475</v>
      </c>
      <c r="K32" s="44">
        <f t="shared" si="4"/>
        <v>475</v>
      </c>
    </row>
    <row r="33" spans="1:11" ht="15" x14ac:dyDescent="0.25">
      <c r="A33" s="83"/>
      <c r="B33" s="11"/>
      <c r="C33" s="20" t="s">
        <v>29</v>
      </c>
      <c r="D33" s="43">
        <v>-810</v>
      </c>
      <c r="E33" s="43">
        <v>-3938</v>
      </c>
      <c r="F33" s="43">
        <v>-4748</v>
      </c>
      <c r="G33" s="44">
        <v>-8858</v>
      </c>
      <c r="H33" s="44">
        <v>-5887</v>
      </c>
      <c r="I33" s="44">
        <v>-64</v>
      </c>
      <c r="J33" s="45">
        <f t="shared" si="0"/>
        <v>-19557</v>
      </c>
      <c r="K33" s="44">
        <f t="shared" si="4"/>
        <v>-19557</v>
      </c>
    </row>
    <row r="34" spans="1:11" ht="15" x14ac:dyDescent="0.25">
      <c r="A34" s="81"/>
      <c r="B34" s="11"/>
      <c r="C34" s="20"/>
      <c r="D34" s="43"/>
      <c r="E34" s="43"/>
      <c r="F34" s="43"/>
      <c r="G34" s="44"/>
      <c r="H34" s="44"/>
      <c r="I34" s="44"/>
      <c r="J34" s="45"/>
      <c r="K34" s="44"/>
    </row>
    <row r="35" spans="1:11" ht="15" x14ac:dyDescent="0.25">
      <c r="A35" s="83"/>
      <c r="B35" s="16" t="s">
        <v>30</v>
      </c>
      <c r="C35" s="21" t="s">
        <v>31</v>
      </c>
      <c r="D35" s="46">
        <v>624</v>
      </c>
      <c r="E35" s="46">
        <v>253</v>
      </c>
      <c r="F35" s="46">
        <v>877</v>
      </c>
      <c r="G35" s="47">
        <v>2618</v>
      </c>
      <c r="H35" s="47">
        <v>1480</v>
      </c>
      <c r="I35" s="47">
        <v>4</v>
      </c>
      <c r="J35" s="48">
        <f t="shared" si="0"/>
        <v>4979</v>
      </c>
      <c r="K35" s="47">
        <f t="shared" ref="K35:K41" si="5">J35</f>
        <v>4979</v>
      </c>
    </row>
    <row r="36" spans="1:11" ht="15" x14ac:dyDescent="0.25">
      <c r="A36" s="83"/>
      <c r="B36" s="11"/>
      <c r="C36" s="18" t="s">
        <v>32</v>
      </c>
      <c r="D36" s="43">
        <v>0</v>
      </c>
      <c r="E36" s="43">
        <v>0</v>
      </c>
      <c r="F36" s="43">
        <v>0</v>
      </c>
      <c r="G36" s="44">
        <v>0</v>
      </c>
      <c r="H36" s="44">
        <v>34</v>
      </c>
      <c r="I36" s="44">
        <v>0</v>
      </c>
      <c r="J36" s="45">
        <f t="shared" si="0"/>
        <v>34</v>
      </c>
      <c r="K36" s="44">
        <f t="shared" si="5"/>
        <v>34</v>
      </c>
    </row>
    <row r="37" spans="1:11" ht="15" x14ac:dyDescent="0.25">
      <c r="A37" s="83"/>
      <c r="B37" s="11"/>
      <c r="C37" s="18" t="s">
        <v>33</v>
      </c>
      <c r="D37" s="43">
        <v>2</v>
      </c>
      <c r="E37" s="43">
        <v>64</v>
      </c>
      <c r="F37" s="43">
        <v>66</v>
      </c>
      <c r="G37" s="44">
        <v>136</v>
      </c>
      <c r="H37" s="44">
        <v>521</v>
      </c>
      <c r="I37" s="44">
        <v>0</v>
      </c>
      <c r="J37" s="45">
        <f t="shared" si="0"/>
        <v>723</v>
      </c>
      <c r="K37" s="44">
        <f t="shared" si="5"/>
        <v>723</v>
      </c>
    </row>
    <row r="38" spans="1:11" ht="15" x14ac:dyDescent="0.25">
      <c r="A38" s="83"/>
      <c r="B38" s="11"/>
      <c r="C38" s="18" t="s">
        <v>34</v>
      </c>
      <c r="D38" s="43">
        <v>0</v>
      </c>
      <c r="E38" s="43">
        <v>118</v>
      </c>
      <c r="F38" s="43">
        <v>118</v>
      </c>
      <c r="G38" s="44">
        <v>1476</v>
      </c>
      <c r="H38" s="44">
        <v>285</v>
      </c>
      <c r="I38" s="44">
        <v>0</v>
      </c>
      <c r="J38" s="45">
        <f t="shared" si="0"/>
        <v>1879</v>
      </c>
      <c r="K38" s="44">
        <f t="shared" si="5"/>
        <v>1879</v>
      </c>
    </row>
    <row r="39" spans="1:11" ht="15" x14ac:dyDescent="0.25">
      <c r="A39" s="81"/>
      <c r="B39" s="11"/>
      <c r="C39" s="18" t="s">
        <v>35</v>
      </c>
      <c r="D39" s="43">
        <v>0</v>
      </c>
      <c r="E39" s="43">
        <v>2</v>
      </c>
      <c r="F39" s="43">
        <v>2</v>
      </c>
      <c r="G39" s="44">
        <v>552</v>
      </c>
      <c r="H39" s="44">
        <v>399</v>
      </c>
      <c r="I39" s="44">
        <v>4</v>
      </c>
      <c r="J39" s="45">
        <f t="shared" si="0"/>
        <v>957</v>
      </c>
      <c r="K39" s="44">
        <f t="shared" si="5"/>
        <v>957</v>
      </c>
    </row>
    <row r="40" spans="1:11" ht="15" x14ac:dyDescent="0.25">
      <c r="A40" s="81"/>
      <c r="B40" s="11"/>
      <c r="C40" s="19" t="s">
        <v>16</v>
      </c>
      <c r="D40" s="43">
        <v>389</v>
      </c>
      <c r="E40" s="43">
        <v>0</v>
      </c>
      <c r="F40" s="43">
        <v>389</v>
      </c>
      <c r="G40" s="44">
        <v>0</v>
      </c>
      <c r="H40" s="44">
        <v>0</v>
      </c>
      <c r="I40" s="44">
        <v>0</v>
      </c>
      <c r="J40" s="45">
        <f t="shared" si="0"/>
        <v>389</v>
      </c>
      <c r="K40" s="44">
        <f t="shared" si="5"/>
        <v>389</v>
      </c>
    </row>
    <row r="41" spans="1:11" ht="15" x14ac:dyDescent="0.25">
      <c r="A41" s="81"/>
      <c r="B41" s="11"/>
      <c r="C41" s="18" t="s">
        <v>36</v>
      </c>
      <c r="D41" s="43">
        <v>233</v>
      </c>
      <c r="E41" s="43">
        <v>69</v>
      </c>
      <c r="F41" s="43">
        <v>302</v>
      </c>
      <c r="G41" s="44">
        <v>454</v>
      </c>
      <c r="H41" s="44">
        <v>241</v>
      </c>
      <c r="I41" s="44">
        <v>0</v>
      </c>
      <c r="J41" s="45">
        <f>SUM(F41:I41)</f>
        <v>997</v>
      </c>
      <c r="K41" s="44">
        <f t="shared" si="5"/>
        <v>997</v>
      </c>
    </row>
    <row r="42" spans="1:11" ht="15" x14ac:dyDescent="0.25">
      <c r="A42" s="83"/>
      <c r="B42" s="11"/>
      <c r="C42" s="20"/>
      <c r="D42" s="43"/>
      <c r="E42" s="43"/>
      <c r="F42" s="43"/>
      <c r="G42" s="44"/>
      <c r="H42" s="44"/>
      <c r="I42" s="44"/>
      <c r="J42" s="45"/>
      <c r="K42" s="44"/>
    </row>
    <row r="43" spans="1:11" ht="15" x14ac:dyDescent="0.25">
      <c r="A43" s="88"/>
      <c r="B43" s="16" t="s">
        <v>37</v>
      </c>
      <c r="C43" s="21" t="s">
        <v>38</v>
      </c>
      <c r="D43" s="46">
        <v>27941</v>
      </c>
      <c r="E43" s="46">
        <v>8529</v>
      </c>
      <c r="F43" s="46">
        <v>36470</v>
      </c>
      <c r="G43" s="47">
        <v>95710</v>
      </c>
      <c r="H43" s="47">
        <v>39145</v>
      </c>
      <c r="I43" s="47">
        <v>4029</v>
      </c>
      <c r="J43" s="48">
        <f t="shared" si="0"/>
        <v>175354</v>
      </c>
      <c r="K43" s="47">
        <f>J43</f>
        <v>175354</v>
      </c>
    </row>
    <row r="44" spans="1:11" ht="15" x14ac:dyDescent="0.25">
      <c r="A44" s="89"/>
      <c r="B44" s="11"/>
      <c r="C44" s="22"/>
      <c r="D44" s="43"/>
      <c r="E44" s="43"/>
      <c r="F44" s="43"/>
      <c r="G44" s="44"/>
      <c r="H44" s="44"/>
      <c r="I44" s="44"/>
      <c r="J44" s="45"/>
      <c r="K44" s="44"/>
    </row>
    <row r="45" spans="1:11" ht="15" x14ac:dyDescent="0.25">
      <c r="A45" s="89"/>
      <c r="B45" s="13" t="s">
        <v>39</v>
      </c>
      <c r="C45" s="14" t="s">
        <v>40</v>
      </c>
      <c r="D45" s="213">
        <v>80260</v>
      </c>
      <c r="E45" s="213">
        <v>2269</v>
      </c>
      <c r="F45" s="213">
        <v>82529</v>
      </c>
      <c r="G45" s="214">
        <v>12319</v>
      </c>
      <c r="H45" s="214">
        <v>23638</v>
      </c>
      <c r="I45" s="214">
        <v>0</v>
      </c>
      <c r="J45" s="215">
        <f t="shared" si="0"/>
        <v>118486</v>
      </c>
      <c r="K45" s="214">
        <f>J45</f>
        <v>118486</v>
      </c>
    </row>
    <row r="46" spans="1:11" ht="15" x14ac:dyDescent="0.25">
      <c r="A46" s="74"/>
      <c r="B46" s="11"/>
      <c r="C46" s="25"/>
      <c r="D46" s="43"/>
      <c r="E46" s="43"/>
      <c r="F46" s="43"/>
      <c r="G46" s="44"/>
      <c r="H46" s="44"/>
      <c r="I46" s="44"/>
      <c r="J46" s="45"/>
      <c r="K46" s="44"/>
    </row>
    <row r="47" spans="1:11" ht="15" x14ac:dyDescent="0.25">
      <c r="B47" s="16" t="s">
        <v>41</v>
      </c>
      <c r="C47" s="17" t="s">
        <v>42</v>
      </c>
      <c r="D47" s="46">
        <v>56819</v>
      </c>
      <c r="E47" s="46">
        <v>0</v>
      </c>
      <c r="F47" s="46">
        <v>56819</v>
      </c>
      <c r="G47" s="47">
        <v>2382</v>
      </c>
      <c r="H47" s="47">
        <v>4890</v>
      </c>
      <c r="I47" s="47">
        <v>0</v>
      </c>
      <c r="J47" s="48">
        <f t="shared" si="0"/>
        <v>64091</v>
      </c>
      <c r="K47" s="47">
        <f>J47</f>
        <v>64091</v>
      </c>
    </row>
    <row r="48" spans="1:11" ht="15" x14ac:dyDescent="0.25">
      <c r="A48" s="74"/>
      <c r="B48" s="11"/>
      <c r="C48" s="20" t="s">
        <v>43</v>
      </c>
      <c r="D48" s="43">
        <v>56819</v>
      </c>
      <c r="E48" s="43">
        <v>0</v>
      </c>
      <c r="F48" s="43">
        <v>56819</v>
      </c>
      <c r="G48" s="44">
        <v>1116</v>
      </c>
      <c r="H48" s="44">
        <v>4890</v>
      </c>
      <c r="I48" s="44">
        <v>0</v>
      </c>
      <c r="J48" s="45">
        <f t="shared" si="0"/>
        <v>62825</v>
      </c>
      <c r="K48" s="44">
        <f>J48</f>
        <v>62825</v>
      </c>
    </row>
    <row r="49" spans="1:11" ht="15" x14ac:dyDescent="0.25">
      <c r="A49" s="77"/>
      <c r="B49" s="11"/>
      <c r="C49" s="22" t="s">
        <v>44</v>
      </c>
      <c r="D49" s="43">
        <v>0</v>
      </c>
      <c r="E49" s="43">
        <v>0</v>
      </c>
      <c r="F49" s="43">
        <v>0</v>
      </c>
      <c r="G49" s="44">
        <v>1266</v>
      </c>
      <c r="H49" s="44">
        <v>0</v>
      </c>
      <c r="I49" s="44">
        <v>0</v>
      </c>
      <c r="J49" s="45">
        <f t="shared" si="0"/>
        <v>1266</v>
      </c>
      <c r="K49" s="44">
        <f>J49</f>
        <v>1266</v>
      </c>
    </row>
    <row r="50" spans="1:11" ht="15" x14ac:dyDescent="0.25">
      <c r="A50" s="74"/>
      <c r="B50" s="11"/>
      <c r="C50" s="20"/>
      <c r="D50" s="43"/>
      <c r="E50" s="43"/>
      <c r="F50" s="43"/>
      <c r="G50" s="44"/>
      <c r="H50" s="44"/>
      <c r="I50" s="44"/>
      <c r="J50" s="45"/>
      <c r="K50" s="44"/>
    </row>
    <row r="51" spans="1:11" ht="15" x14ac:dyDescent="0.25">
      <c r="A51" s="74"/>
      <c r="B51" s="16" t="s">
        <v>45</v>
      </c>
      <c r="C51" s="26" t="s">
        <v>46</v>
      </c>
      <c r="D51" s="46">
        <v>28</v>
      </c>
      <c r="E51" s="46">
        <v>0</v>
      </c>
      <c r="F51" s="46">
        <v>28</v>
      </c>
      <c r="G51" s="47">
        <v>61</v>
      </c>
      <c r="H51" s="47">
        <v>43</v>
      </c>
      <c r="I51" s="47">
        <v>0</v>
      </c>
      <c r="J51" s="48">
        <f t="shared" si="0"/>
        <v>132</v>
      </c>
      <c r="K51" s="47">
        <f>J51</f>
        <v>132</v>
      </c>
    </row>
    <row r="52" spans="1:11" ht="15" x14ac:dyDescent="0.25">
      <c r="A52" s="78"/>
      <c r="B52" s="11"/>
      <c r="C52" s="27" t="s">
        <v>47</v>
      </c>
      <c r="D52" s="43">
        <v>0</v>
      </c>
      <c r="E52" s="43">
        <v>0</v>
      </c>
      <c r="F52" s="43">
        <v>0</v>
      </c>
      <c r="G52" s="44">
        <v>60</v>
      </c>
      <c r="H52" s="44">
        <v>0</v>
      </c>
      <c r="I52" s="44">
        <v>0</v>
      </c>
      <c r="J52" s="45">
        <f t="shared" si="0"/>
        <v>60</v>
      </c>
      <c r="K52" s="44">
        <f>J52</f>
        <v>60</v>
      </c>
    </row>
    <row r="53" spans="1:11" ht="15" x14ac:dyDescent="0.25">
      <c r="A53" s="74"/>
      <c r="B53" s="11"/>
      <c r="C53" s="28" t="s">
        <v>48</v>
      </c>
      <c r="D53" s="43">
        <v>0</v>
      </c>
      <c r="E53" s="43">
        <v>0</v>
      </c>
      <c r="F53" s="43">
        <v>0</v>
      </c>
      <c r="G53" s="44">
        <v>0</v>
      </c>
      <c r="H53" s="44">
        <v>42</v>
      </c>
      <c r="I53" s="44">
        <v>0</v>
      </c>
      <c r="J53" s="45">
        <f t="shared" si="0"/>
        <v>42</v>
      </c>
      <c r="K53" s="44">
        <f t="shared" ref="K53:K54" si="6">J53</f>
        <v>42</v>
      </c>
    </row>
    <row r="54" spans="1:11" ht="15" x14ac:dyDescent="0.25">
      <c r="A54" s="74"/>
      <c r="B54" s="11"/>
      <c r="C54" s="20" t="s">
        <v>49</v>
      </c>
      <c r="D54" s="43">
        <v>28</v>
      </c>
      <c r="E54" s="43">
        <v>0</v>
      </c>
      <c r="F54" s="43">
        <v>28</v>
      </c>
      <c r="G54" s="44">
        <v>1</v>
      </c>
      <c r="H54" s="44">
        <v>1</v>
      </c>
      <c r="I54" s="44">
        <v>0</v>
      </c>
      <c r="J54" s="45">
        <f t="shared" si="0"/>
        <v>30</v>
      </c>
      <c r="K54" s="44">
        <f t="shared" si="6"/>
        <v>30</v>
      </c>
    </row>
    <row r="55" spans="1:11" ht="15" x14ac:dyDescent="0.25">
      <c r="A55" s="89"/>
      <c r="B55" s="11"/>
      <c r="C55" s="20"/>
      <c r="D55" s="43"/>
      <c r="E55" s="43"/>
      <c r="F55" s="43"/>
      <c r="G55" s="44"/>
      <c r="H55" s="44"/>
      <c r="I55" s="44"/>
      <c r="J55" s="45"/>
      <c r="K55" s="44"/>
    </row>
    <row r="56" spans="1:11" ht="15" x14ac:dyDescent="0.25">
      <c r="A56" s="88"/>
      <c r="B56" s="16" t="s">
        <v>50</v>
      </c>
      <c r="C56" s="17" t="s">
        <v>51</v>
      </c>
      <c r="D56" s="46">
        <v>22340</v>
      </c>
      <c r="E56" s="46">
        <v>335</v>
      </c>
      <c r="F56" s="46">
        <v>22675</v>
      </c>
      <c r="G56" s="47">
        <v>9223</v>
      </c>
      <c r="H56" s="47">
        <v>2358</v>
      </c>
      <c r="I56" s="47">
        <v>0</v>
      </c>
      <c r="J56" s="48">
        <f t="shared" si="0"/>
        <v>34256</v>
      </c>
      <c r="K56" s="47">
        <f>J56</f>
        <v>34256</v>
      </c>
    </row>
    <row r="57" spans="1:11" ht="15" x14ac:dyDescent="0.25">
      <c r="A57" s="83"/>
      <c r="B57" s="11"/>
      <c r="C57" s="12" t="s">
        <v>52</v>
      </c>
      <c r="D57" s="43">
        <v>5</v>
      </c>
      <c r="E57" s="43">
        <v>0</v>
      </c>
      <c r="F57" s="43">
        <v>5</v>
      </c>
      <c r="G57" s="44">
        <v>5926</v>
      </c>
      <c r="H57" s="44">
        <v>127</v>
      </c>
      <c r="I57" s="44">
        <v>0</v>
      </c>
      <c r="J57" s="45">
        <f t="shared" si="0"/>
        <v>6058</v>
      </c>
      <c r="K57" s="44">
        <f>J57</f>
        <v>6058</v>
      </c>
    </row>
    <row r="58" spans="1:11" ht="15" x14ac:dyDescent="0.25">
      <c r="A58" s="81"/>
      <c r="B58" s="11"/>
      <c r="C58" s="22" t="s">
        <v>53</v>
      </c>
      <c r="D58" s="43"/>
      <c r="E58" s="43"/>
      <c r="F58" s="43"/>
      <c r="G58" s="44"/>
      <c r="H58" s="44"/>
      <c r="I58" s="44"/>
      <c r="J58" s="45"/>
      <c r="K58" s="44"/>
    </row>
    <row r="59" spans="1:11" ht="15" x14ac:dyDescent="0.25">
      <c r="A59" s="83"/>
      <c r="B59" s="11"/>
      <c r="C59" s="20" t="s">
        <v>54</v>
      </c>
      <c r="D59" s="43">
        <v>766</v>
      </c>
      <c r="E59" s="43">
        <v>0</v>
      </c>
      <c r="F59" s="43">
        <v>766</v>
      </c>
      <c r="G59" s="44">
        <v>14</v>
      </c>
      <c r="H59" s="44">
        <v>40</v>
      </c>
      <c r="I59" s="44">
        <v>0</v>
      </c>
      <c r="J59" s="45">
        <f t="shared" si="0"/>
        <v>820</v>
      </c>
      <c r="K59" s="44">
        <f>J59</f>
        <v>820</v>
      </c>
    </row>
    <row r="60" spans="1:11" ht="15" x14ac:dyDescent="0.25">
      <c r="A60" s="83"/>
      <c r="B60" s="11"/>
      <c r="C60" s="20" t="s">
        <v>55</v>
      </c>
      <c r="D60" s="43">
        <v>293</v>
      </c>
      <c r="E60" s="43">
        <v>0</v>
      </c>
      <c r="F60" s="43">
        <v>293</v>
      </c>
      <c r="G60" s="44">
        <v>4</v>
      </c>
      <c r="H60" s="44">
        <v>13</v>
      </c>
      <c r="I60" s="44">
        <v>0</v>
      </c>
      <c r="J60" s="45">
        <f t="shared" si="0"/>
        <v>310</v>
      </c>
      <c r="K60" s="44">
        <f t="shared" ref="K60:K76" si="7">J60</f>
        <v>310</v>
      </c>
    </row>
    <row r="61" spans="1:11" ht="15" x14ac:dyDescent="0.25">
      <c r="A61" s="83"/>
      <c r="B61" s="11"/>
      <c r="C61" s="20" t="s">
        <v>56</v>
      </c>
      <c r="D61" s="43">
        <v>19</v>
      </c>
      <c r="E61" s="43">
        <v>0</v>
      </c>
      <c r="F61" s="43">
        <v>19</v>
      </c>
      <c r="G61" s="44">
        <v>0</v>
      </c>
      <c r="H61" s="44">
        <v>0</v>
      </c>
      <c r="I61" s="44">
        <v>0</v>
      </c>
      <c r="J61" s="45">
        <f>SUM(F61:I61)</f>
        <v>19</v>
      </c>
      <c r="K61" s="44">
        <f t="shared" si="7"/>
        <v>19</v>
      </c>
    </row>
    <row r="62" spans="1:11" ht="15" x14ac:dyDescent="0.25">
      <c r="A62" s="83"/>
      <c r="B62" s="11"/>
      <c r="C62" s="20" t="s">
        <v>57</v>
      </c>
      <c r="D62" s="43">
        <v>6502</v>
      </c>
      <c r="E62" s="43">
        <v>0</v>
      </c>
      <c r="F62" s="43">
        <v>6502</v>
      </c>
      <c r="G62" s="44">
        <v>271</v>
      </c>
      <c r="H62" s="44">
        <v>555</v>
      </c>
      <c r="I62" s="44">
        <v>0</v>
      </c>
      <c r="J62" s="45">
        <f t="shared" si="0"/>
        <v>7328</v>
      </c>
      <c r="K62" s="44">
        <f t="shared" si="7"/>
        <v>7328</v>
      </c>
    </row>
    <row r="63" spans="1:11" ht="15" x14ac:dyDescent="0.25">
      <c r="A63" s="83"/>
      <c r="B63" s="11"/>
      <c r="C63" s="20" t="s">
        <v>58</v>
      </c>
      <c r="D63" s="43">
        <v>10096</v>
      </c>
      <c r="E63" s="43">
        <v>0</v>
      </c>
      <c r="F63" s="43">
        <v>10096</v>
      </c>
      <c r="G63" s="44">
        <v>1207</v>
      </c>
      <c r="H63" s="44">
        <v>742</v>
      </c>
      <c r="I63" s="44">
        <v>0</v>
      </c>
      <c r="J63" s="45">
        <f t="shared" si="0"/>
        <v>12045</v>
      </c>
      <c r="K63" s="44">
        <f t="shared" si="7"/>
        <v>12045</v>
      </c>
    </row>
    <row r="64" spans="1:11" ht="15" x14ac:dyDescent="0.25">
      <c r="A64" s="81"/>
      <c r="B64" s="11"/>
      <c r="C64" s="20" t="s">
        <v>59</v>
      </c>
      <c r="D64" s="43">
        <v>0</v>
      </c>
      <c r="E64" s="43">
        <v>0</v>
      </c>
      <c r="F64" s="43">
        <v>0</v>
      </c>
      <c r="G64" s="44">
        <v>306</v>
      </c>
      <c r="H64" s="44">
        <v>12</v>
      </c>
      <c r="I64" s="44">
        <v>0</v>
      </c>
      <c r="J64" s="45">
        <f t="shared" si="0"/>
        <v>318</v>
      </c>
      <c r="K64" s="44">
        <f t="shared" si="7"/>
        <v>318</v>
      </c>
    </row>
    <row r="65" spans="1:11" ht="15" x14ac:dyDescent="0.25">
      <c r="A65" s="83"/>
      <c r="B65" s="11"/>
      <c r="C65" s="20" t="s">
        <v>60</v>
      </c>
      <c r="D65" s="43">
        <v>1382</v>
      </c>
      <c r="E65" s="43">
        <v>0</v>
      </c>
      <c r="F65" s="43">
        <v>1382</v>
      </c>
      <c r="G65" s="44">
        <v>23</v>
      </c>
      <c r="H65" s="44">
        <v>63</v>
      </c>
      <c r="I65" s="44">
        <v>0</v>
      </c>
      <c r="J65" s="45">
        <f t="shared" si="0"/>
        <v>1468</v>
      </c>
      <c r="K65" s="44">
        <f t="shared" si="7"/>
        <v>1468</v>
      </c>
    </row>
    <row r="66" spans="1:11" ht="15" x14ac:dyDescent="0.25">
      <c r="A66" s="83"/>
      <c r="B66" s="11"/>
      <c r="C66" s="20" t="s">
        <v>61</v>
      </c>
      <c r="D66" s="43">
        <v>0</v>
      </c>
      <c r="E66" s="43">
        <v>0</v>
      </c>
      <c r="F66" s="43">
        <v>0</v>
      </c>
      <c r="G66" s="44">
        <v>285</v>
      </c>
      <c r="H66" s="44">
        <v>0</v>
      </c>
      <c r="I66" s="44">
        <v>0</v>
      </c>
      <c r="J66" s="45">
        <f t="shared" si="0"/>
        <v>285</v>
      </c>
      <c r="K66" s="44">
        <f t="shared" si="7"/>
        <v>285</v>
      </c>
    </row>
    <row r="67" spans="1:11" ht="15" x14ac:dyDescent="0.25">
      <c r="A67" s="81"/>
      <c r="B67" s="11"/>
      <c r="C67" s="22" t="s">
        <v>62</v>
      </c>
      <c r="D67" s="43">
        <v>0</v>
      </c>
      <c r="E67" s="43">
        <v>0</v>
      </c>
      <c r="F67" s="43">
        <v>0</v>
      </c>
      <c r="G67" s="44">
        <v>7</v>
      </c>
      <c r="H67" s="44">
        <v>0</v>
      </c>
      <c r="I67" s="44">
        <v>0</v>
      </c>
      <c r="J67" s="45">
        <f t="shared" si="0"/>
        <v>7</v>
      </c>
      <c r="K67" s="44">
        <f t="shared" si="7"/>
        <v>7</v>
      </c>
    </row>
    <row r="68" spans="1:11" ht="15" x14ac:dyDescent="0.25">
      <c r="A68" s="83"/>
      <c r="B68" s="11"/>
      <c r="C68" s="22" t="s">
        <v>63</v>
      </c>
      <c r="D68" s="43">
        <v>1317</v>
      </c>
      <c r="E68" s="43">
        <v>0</v>
      </c>
      <c r="F68" s="43">
        <v>1317</v>
      </c>
      <c r="G68" s="44">
        <v>19</v>
      </c>
      <c r="H68" s="44">
        <v>70</v>
      </c>
      <c r="I68" s="44">
        <v>0</v>
      </c>
      <c r="J68" s="45">
        <f t="shared" si="0"/>
        <v>1406</v>
      </c>
      <c r="K68" s="44">
        <f t="shared" si="7"/>
        <v>1406</v>
      </c>
    </row>
    <row r="69" spans="1:11" ht="15" x14ac:dyDescent="0.25">
      <c r="A69" s="83"/>
      <c r="B69" s="11"/>
      <c r="C69" s="22" t="s">
        <v>64</v>
      </c>
      <c r="D69" s="43">
        <v>0</v>
      </c>
      <c r="E69" s="43">
        <v>0</v>
      </c>
      <c r="F69" s="43">
        <v>0</v>
      </c>
      <c r="G69" s="44">
        <v>0</v>
      </c>
      <c r="H69" s="44">
        <v>521</v>
      </c>
      <c r="I69" s="44">
        <v>0</v>
      </c>
      <c r="J69" s="45">
        <f t="shared" si="0"/>
        <v>521</v>
      </c>
      <c r="K69" s="44">
        <f t="shared" si="7"/>
        <v>521</v>
      </c>
    </row>
    <row r="70" spans="1:11" ht="15" x14ac:dyDescent="0.25">
      <c r="A70" s="83"/>
      <c r="B70" s="11"/>
      <c r="C70" s="27" t="s">
        <v>65</v>
      </c>
      <c r="D70" s="43">
        <v>0</v>
      </c>
      <c r="E70" s="43">
        <v>0</v>
      </c>
      <c r="F70" s="43">
        <v>0</v>
      </c>
      <c r="G70" s="44">
        <v>95</v>
      </c>
      <c r="H70" s="44">
        <v>0</v>
      </c>
      <c r="I70" s="44">
        <v>0</v>
      </c>
      <c r="J70" s="45">
        <f t="shared" si="0"/>
        <v>95</v>
      </c>
      <c r="K70" s="44">
        <f t="shared" si="7"/>
        <v>95</v>
      </c>
    </row>
    <row r="71" spans="1:11" ht="15" x14ac:dyDescent="0.25">
      <c r="A71" s="83"/>
      <c r="B71" s="11"/>
      <c r="C71" s="27" t="s">
        <v>66</v>
      </c>
      <c r="D71" s="43">
        <v>0</v>
      </c>
      <c r="E71" s="43">
        <v>0</v>
      </c>
      <c r="F71" s="43">
        <v>0</v>
      </c>
      <c r="G71" s="44">
        <v>0</v>
      </c>
      <c r="H71" s="44">
        <v>112</v>
      </c>
      <c r="I71" s="44">
        <v>0</v>
      </c>
      <c r="J71" s="45">
        <f t="shared" si="0"/>
        <v>112</v>
      </c>
      <c r="K71" s="44">
        <f t="shared" si="7"/>
        <v>112</v>
      </c>
    </row>
    <row r="72" spans="1:11" ht="15" x14ac:dyDescent="0.25">
      <c r="A72" s="83"/>
      <c r="B72" s="11"/>
      <c r="C72" s="27" t="s">
        <v>67</v>
      </c>
      <c r="D72" s="43">
        <v>1878</v>
      </c>
      <c r="E72" s="43">
        <v>0</v>
      </c>
      <c r="F72" s="43">
        <v>1878</v>
      </c>
      <c r="G72" s="44">
        <v>0</v>
      </c>
      <c r="H72" s="44">
        <v>0</v>
      </c>
      <c r="I72" s="44">
        <v>0</v>
      </c>
      <c r="J72" s="45">
        <f>SUM(F72:I72)</f>
        <v>1878</v>
      </c>
      <c r="K72" s="44">
        <f t="shared" si="7"/>
        <v>1878</v>
      </c>
    </row>
    <row r="73" spans="1:11" ht="15" x14ac:dyDescent="0.25">
      <c r="A73" s="83"/>
      <c r="B73" s="11"/>
      <c r="C73" s="27" t="s">
        <v>392</v>
      </c>
      <c r="D73" s="43">
        <v>0</v>
      </c>
      <c r="E73" s="43">
        <v>0</v>
      </c>
      <c r="F73" s="43">
        <v>0</v>
      </c>
      <c r="G73" s="44">
        <v>0</v>
      </c>
      <c r="H73" s="44">
        <v>0</v>
      </c>
      <c r="I73" s="44">
        <v>0</v>
      </c>
      <c r="J73" s="45">
        <f t="shared" ref="J73:J74" si="8">SUM(F73:I73)</f>
        <v>0</v>
      </c>
      <c r="K73" s="44">
        <f t="shared" ref="K73:K74" si="9">J73</f>
        <v>0</v>
      </c>
    </row>
    <row r="74" spans="1:11" ht="15" x14ac:dyDescent="0.25">
      <c r="A74" s="83"/>
      <c r="B74" s="11"/>
      <c r="C74" s="27" t="s">
        <v>393</v>
      </c>
      <c r="D74" s="43">
        <v>0</v>
      </c>
      <c r="E74" s="43">
        <v>0</v>
      </c>
      <c r="F74" s="43">
        <v>0</v>
      </c>
      <c r="G74" s="44">
        <v>0</v>
      </c>
      <c r="H74" s="44">
        <v>0</v>
      </c>
      <c r="I74" s="44">
        <v>0</v>
      </c>
      <c r="J74" s="45">
        <f t="shared" si="8"/>
        <v>0</v>
      </c>
      <c r="K74" s="44">
        <f t="shared" si="9"/>
        <v>0</v>
      </c>
    </row>
    <row r="75" spans="1:11" ht="15" x14ac:dyDescent="0.25">
      <c r="A75" s="88"/>
      <c r="B75" s="11"/>
      <c r="C75" s="20" t="s">
        <v>68</v>
      </c>
      <c r="D75" s="43">
        <v>82</v>
      </c>
      <c r="E75" s="43">
        <v>0</v>
      </c>
      <c r="F75" s="43">
        <v>82</v>
      </c>
      <c r="G75" s="44">
        <v>1066</v>
      </c>
      <c r="H75" s="44">
        <v>47</v>
      </c>
      <c r="I75" s="44">
        <v>0</v>
      </c>
      <c r="J75" s="45">
        <f t="shared" si="0"/>
        <v>1195</v>
      </c>
      <c r="K75" s="44">
        <f t="shared" si="7"/>
        <v>1195</v>
      </c>
    </row>
    <row r="76" spans="1:11" ht="15" x14ac:dyDescent="0.2">
      <c r="A76" s="89"/>
      <c r="B76" s="29"/>
      <c r="C76" s="30" t="s">
        <v>69</v>
      </c>
      <c r="D76" s="43">
        <v>0</v>
      </c>
      <c r="E76" s="43">
        <v>335</v>
      </c>
      <c r="F76" s="43">
        <v>335</v>
      </c>
      <c r="G76" s="44">
        <v>0</v>
      </c>
      <c r="H76" s="44">
        <v>56</v>
      </c>
      <c r="I76" s="44">
        <v>0</v>
      </c>
      <c r="J76" s="45">
        <f t="shared" si="0"/>
        <v>391</v>
      </c>
      <c r="K76" s="44">
        <f t="shared" si="7"/>
        <v>391</v>
      </c>
    </row>
    <row r="77" spans="1:11" ht="15" x14ac:dyDescent="0.2">
      <c r="B77" s="29"/>
      <c r="C77" s="30"/>
      <c r="D77" s="43"/>
      <c r="E77" s="43"/>
      <c r="F77" s="43"/>
      <c r="G77" s="44"/>
      <c r="H77" s="44"/>
      <c r="I77" s="44"/>
      <c r="J77" s="45"/>
      <c r="K77" s="44"/>
    </row>
    <row r="78" spans="1:11" ht="15" x14ac:dyDescent="0.25">
      <c r="B78" s="16" t="s">
        <v>70</v>
      </c>
      <c r="C78" s="26" t="s">
        <v>71</v>
      </c>
      <c r="D78" s="46">
        <v>1073</v>
      </c>
      <c r="E78" s="46">
        <v>1934</v>
      </c>
      <c r="F78" s="46">
        <v>3007</v>
      </c>
      <c r="G78" s="47">
        <v>653</v>
      </c>
      <c r="H78" s="47">
        <v>16347</v>
      </c>
      <c r="I78" s="47">
        <v>0</v>
      </c>
      <c r="J78" s="48">
        <f t="shared" si="0"/>
        <v>20007</v>
      </c>
      <c r="K78" s="47">
        <f>J78</f>
        <v>20007</v>
      </c>
    </row>
    <row r="79" spans="1:11" ht="15" x14ac:dyDescent="0.25">
      <c r="A79" s="74"/>
      <c r="B79" s="11"/>
      <c r="C79" s="12" t="s">
        <v>72</v>
      </c>
      <c r="D79" s="43">
        <v>0</v>
      </c>
      <c r="E79" s="43">
        <v>0</v>
      </c>
      <c r="F79" s="43">
        <v>0</v>
      </c>
      <c r="G79" s="44">
        <v>25</v>
      </c>
      <c r="H79" s="44">
        <v>1829</v>
      </c>
      <c r="I79" s="44">
        <v>0</v>
      </c>
      <c r="J79" s="45">
        <f t="shared" si="0"/>
        <v>1854</v>
      </c>
      <c r="K79" s="44">
        <f>J79</f>
        <v>1854</v>
      </c>
    </row>
    <row r="80" spans="1:11" ht="15" x14ac:dyDescent="0.25">
      <c r="B80" s="11"/>
      <c r="C80" s="12" t="s">
        <v>73</v>
      </c>
      <c r="D80" s="43">
        <v>0</v>
      </c>
      <c r="E80" s="43">
        <v>0</v>
      </c>
      <c r="F80" s="43">
        <v>0</v>
      </c>
      <c r="G80" s="44">
        <v>0</v>
      </c>
      <c r="H80" s="44">
        <v>12328</v>
      </c>
      <c r="I80" s="44">
        <v>0</v>
      </c>
      <c r="J80" s="45">
        <f t="shared" si="0"/>
        <v>12328</v>
      </c>
      <c r="K80" s="44">
        <f t="shared" ref="K80:K88" si="10">J80</f>
        <v>12328</v>
      </c>
    </row>
    <row r="81" spans="1:11" ht="15" x14ac:dyDescent="0.25">
      <c r="A81" s="74"/>
      <c r="B81" s="11"/>
      <c r="C81" s="12" t="s">
        <v>74</v>
      </c>
      <c r="D81" s="43">
        <v>0</v>
      </c>
      <c r="E81" s="43">
        <v>0</v>
      </c>
      <c r="F81" s="43">
        <v>0</v>
      </c>
      <c r="G81" s="44">
        <v>0</v>
      </c>
      <c r="H81" s="44">
        <v>475</v>
      </c>
      <c r="I81" s="44">
        <v>0</v>
      </c>
      <c r="J81" s="45">
        <f t="shared" si="0"/>
        <v>475</v>
      </c>
      <c r="K81" s="44">
        <f t="shared" si="10"/>
        <v>475</v>
      </c>
    </row>
    <row r="82" spans="1:11" ht="15" x14ac:dyDescent="0.25">
      <c r="A82" s="77"/>
      <c r="B82" s="11"/>
      <c r="C82" s="12" t="s">
        <v>75</v>
      </c>
      <c r="D82" s="43">
        <v>0</v>
      </c>
      <c r="E82" s="43">
        <v>0</v>
      </c>
      <c r="F82" s="43">
        <v>0</v>
      </c>
      <c r="G82" s="44">
        <v>1</v>
      </c>
      <c r="H82" s="44">
        <v>121</v>
      </c>
      <c r="I82" s="44">
        <v>0</v>
      </c>
      <c r="J82" s="45">
        <f t="shared" ref="J82:J142" si="11">SUM(F82:I82)</f>
        <v>122</v>
      </c>
      <c r="K82" s="44">
        <f t="shared" si="10"/>
        <v>122</v>
      </c>
    </row>
    <row r="83" spans="1:11" ht="15" x14ac:dyDescent="0.25">
      <c r="A83" s="74"/>
      <c r="B83" s="11"/>
      <c r="C83" s="12" t="s">
        <v>76</v>
      </c>
      <c r="D83" s="43">
        <v>0</v>
      </c>
      <c r="E83" s="43">
        <v>0</v>
      </c>
      <c r="F83" s="43">
        <v>0</v>
      </c>
      <c r="G83" s="44">
        <v>0</v>
      </c>
      <c r="H83" s="44">
        <v>175</v>
      </c>
      <c r="I83" s="44">
        <v>0</v>
      </c>
      <c r="J83" s="45">
        <f t="shared" si="11"/>
        <v>175</v>
      </c>
      <c r="K83" s="44">
        <f t="shared" si="10"/>
        <v>175</v>
      </c>
    </row>
    <row r="84" spans="1:11" ht="15" x14ac:dyDescent="0.25">
      <c r="A84" s="74"/>
      <c r="B84" s="11"/>
      <c r="C84" s="12" t="s">
        <v>77</v>
      </c>
      <c r="D84" s="43">
        <v>450</v>
      </c>
      <c r="E84" s="43">
        <v>27</v>
      </c>
      <c r="F84" s="43">
        <v>477</v>
      </c>
      <c r="G84" s="44">
        <v>399</v>
      </c>
      <c r="H84" s="44">
        <v>0</v>
      </c>
      <c r="I84" s="44">
        <v>0</v>
      </c>
      <c r="J84" s="45">
        <f t="shared" si="11"/>
        <v>876</v>
      </c>
      <c r="K84" s="44">
        <f t="shared" si="10"/>
        <v>876</v>
      </c>
    </row>
    <row r="85" spans="1:11" ht="15" x14ac:dyDescent="0.25">
      <c r="A85" s="78"/>
      <c r="B85" s="11"/>
      <c r="C85" s="12" t="s">
        <v>78</v>
      </c>
      <c r="D85" s="43">
        <v>4</v>
      </c>
      <c r="E85" s="43">
        <v>0</v>
      </c>
      <c r="F85" s="43">
        <v>4</v>
      </c>
      <c r="G85" s="44">
        <v>0</v>
      </c>
      <c r="H85" s="44">
        <v>0</v>
      </c>
      <c r="I85" s="44">
        <v>0</v>
      </c>
      <c r="J85" s="45">
        <f t="shared" si="11"/>
        <v>4</v>
      </c>
      <c r="K85" s="44">
        <f t="shared" si="10"/>
        <v>4</v>
      </c>
    </row>
    <row r="86" spans="1:11" ht="15" x14ac:dyDescent="0.25">
      <c r="A86" s="74"/>
      <c r="B86" s="11"/>
      <c r="C86" s="12" t="s">
        <v>13</v>
      </c>
      <c r="D86" s="43">
        <v>429</v>
      </c>
      <c r="E86" s="43">
        <v>147</v>
      </c>
      <c r="F86" s="43">
        <v>576</v>
      </c>
      <c r="G86" s="44">
        <v>38</v>
      </c>
      <c r="H86" s="44">
        <v>1353</v>
      </c>
      <c r="I86" s="44">
        <v>0</v>
      </c>
      <c r="J86" s="45">
        <f t="shared" si="11"/>
        <v>1967</v>
      </c>
      <c r="K86" s="44">
        <f t="shared" si="10"/>
        <v>1967</v>
      </c>
    </row>
    <row r="87" spans="1:11" ht="15" x14ac:dyDescent="0.25">
      <c r="A87" s="74"/>
      <c r="B87" s="11"/>
      <c r="C87" s="12" t="s">
        <v>79</v>
      </c>
      <c r="D87" s="43">
        <v>0</v>
      </c>
      <c r="E87" s="43">
        <v>1639</v>
      </c>
      <c r="F87" s="43">
        <v>1639</v>
      </c>
      <c r="G87" s="44">
        <v>0</v>
      </c>
      <c r="H87" s="44">
        <v>0</v>
      </c>
      <c r="I87" s="44">
        <v>0</v>
      </c>
      <c r="J87" s="45">
        <f>SUM(F87:I87)</f>
        <v>1639</v>
      </c>
      <c r="K87" s="44">
        <f t="shared" si="10"/>
        <v>1639</v>
      </c>
    </row>
    <row r="88" spans="1:11" ht="15" x14ac:dyDescent="0.25">
      <c r="A88" s="89"/>
      <c r="B88" s="11"/>
      <c r="C88" s="12" t="s">
        <v>80</v>
      </c>
      <c r="D88" s="43">
        <v>190</v>
      </c>
      <c r="E88" s="43">
        <v>121</v>
      </c>
      <c r="F88" s="43">
        <v>311</v>
      </c>
      <c r="G88" s="44">
        <v>190</v>
      </c>
      <c r="H88" s="44">
        <v>66</v>
      </c>
      <c r="I88" s="44">
        <v>0</v>
      </c>
      <c r="J88" s="45">
        <f t="shared" si="11"/>
        <v>567</v>
      </c>
      <c r="K88" s="44">
        <f t="shared" si="10"/>
        <v>567</v>
      </c>
    </row>
    <row r="89" spans="1:11" ht="15" x14ac:dyDescent="0.25">
      <c r="A89" s="89"/>
      <c r="B89" s="11"/>
      <c r="C89" s="12"/>
      <c r="D89" s="43"/>
      <c r="E89" s="43"/>
      <c r="F89" s="43"/>
      <c r="G89" s="44"/>
      <c r="H89" s="44"/>
      <c r="I89" s="44"/>
      <c r="J89" s="45"/>
      <c r="K89" s="44"/>
    </row>
    <row r="90" spans="1:11" ht="15" x14ac:dyDescent="0.25">
      <c r="A90" s="88"/>
      <c r="B90" s="11"/>
      <c r="C90" s="31" t="s">
        <v>81</v>
      </c>
      <c r="D90" s="49">
        <v>1559</v>
      </c>
      <c r="E90" s="49">
        <v>0</v>
      </c>
      <c r="F90" s="49">
        <v>1559</v>
      </c>
      <c r="G90" s="50">
        <v>0</v>
      </c>
      <c r="H90" s="50">
        <v>0</v>
      </c>
      <c r="I90" s="50">
        <v>0</v>
      </c>
      <c r="J90" s="51">
        <f t="shared" si="11"/>
        <v>1559</v>
      </c>
      <c r="K90" s="50">
        <f>J90</f>
        <v>1559</v>
      </c>
    </row>
    <row r="91" spans="1:11" ht="15" x14ac:dyDescent="0.25">
      <c r="A91" s="83"/>
      <c r="B91" s="11"/>
      <c r="C91" s="32" t="s">
        <v>82</v>
      </c>
      <c r="D91" s="43">
        <v>1557</v>
      </c>
      <c r="E91" s="43">
        <v>0</v>
      </c>
      <c r="F91" s="43">
        <v>1557</v>
      </c>
      <c r="G91" s="44">
        <v>0</v>
      </c>
      <c r="H91" s="44">
        <v>0</v>
      </c>
      <c r="I91" s="44">
        <v>0</v>
      </c>
      <c r="J91" s="45">
        <f t="shared" si="11"/>
        <v>1557</v>
      </c>
      <c r="K91" s="44">
        <f>J91</f>
        <v>1557</v>
      </c>
    </row>
    <row r="92" spans="1:11" ht="15" x14ac:dyDescent="0.25">
      <c r="A92" s="81"/>
      <c r="B92" s="11"/>
      <c r="C92" s="32" t="s">
        <v>83</v>
      </c>
      <c r="D92" s="43">
        <v>0</v>
      </c>
      <c r="E92" s="43">
        <v>0</v>
      </c>
      <c r="F92" s="43">
        <v>0</v>
      </c>
      <c r="G92" s="44">
        <v>0</v>
      </c>
      <c r="H92" s="44">
        <v>0</v>
      </c>
      <c r="I92" s="44">
        <v>0</v>
      </c>
      <c r="J92" s="45">
        <f t="shared" si="11"/>
        <v>0</v>
      </c>
      <c r="K92" s="44">
        <f>J92</f>
        <v>0</v>
      </c>
    </row>
    <row r="93" spans="1:11" ht="15" x14ac:dyDescent="0.25">
      <c r="A93" s="83"/>
      <c r="B93" s="11"/>
      <c r="C93" s="32" t="s">
        <v>84</v>
      </c>
      <c r="D93" s="43">
        <v>2</v>
      </c>
      <c r="E93" s="43">
        <v>0</v>
      </c>
      <c r="F93" s="43">
        <v>2</v>
      </c>
      <c r="G93" s="44">
        <v>0</v>
      </c>
      <c r="H93" s="44">
        <v>0</v>
      </c>
      <c r="I93" s="44">
        <v>0</v>
      </c>
      <c r="J93" s="45">
        <f t="shared" si="11"/>
        <v>2</v>
      </c>
      <c r="K93" s="44">
        <f>J93</f>
        <v>2</v>
      </c>
    </row>
    <row r="94" spans="1:11" ht="15" x14ac:dyDescent="0.25">
      <c r="A94" s="81"/>
      <c r="B94" s="11"/>
      <c r="C94" s="20"/>
      <c r="D94" s="43"/>
      <c r="E94" s="43"/>
      <c r="F94" s="43"/>
      <c r="G94" s="44"/>
      <c r="H94" s="44"/>
      <c r="I94" s="44"/>
      <c r="J94" s="45"/>
      <c r="K94" s="44"/>
    </row>
    <row r="95" spans="1:11" ht="15" x14ac:dyDescent="0.25">
      <c r="A95" s="89"/>
      <c r="B95" s="13" t="s">
        <v>85</v>
      </c>
      <c r="C95" s="14" t="s">
        <v>86</v>
      </c>
      <c r="D95" s="213">
        <v>10330</v>
      </c>
      <c r="E95" s="213">
        <v>2524</v>
      </c>
      <c r="F95" s="213">
        <v>12854</v>
      </c>
      <c r="G95" s="214">
        <v>733</v>
      </c>
      <c r="H95" s="214">
        <v>615</v>
      </c>
      <c r="I95" s="214">
        <v>2577</v>
      </c>
      <c r="J95" s="215">
        <f t="shared" si="11"/>
        <v>16779</v>
      </c>
      <c r="K95" s="214">
        <f>K97+K109+K117</f>
        <v>10354</v>
      </c>
    </row>
    <row r="96" spans="1:11" ht="15" x14ac:dyDescent="0.25">
      <c r="A96" s="83"/>
      <c r="B96" s="11"/>
      <c r="C96" s="20"/>
      <c r="D96" s="43"/>
      <c r="E96" s="43"/>
      <c r="F96" s="43"/>
      <c r="G96" s="44"/>
      <c r="H96" s="44"/>
      <c r="I96" s="44"/>
      <c r="J96" s="45"/>
      <c r="K96" s="44"/>
    </row>
    <row r="97" spans="1:11" ht="15" x14ac:dyDescent="0.25">
      <c r="A97" s="83"/>
      <c r="B97" s="16" t="s">
        <v>87</v>
      </c>
      <c r="C97" s="17" t="s">
        <v>88</v>
      </c>
      <c r="D97" s="46">
        <v>5408</v>
      </c>
      <c r="E97" s="46">
        <v>2453</v>
      </c>
      <c r="F97" s="46">
        <v>7861</v>
      </c>
      <c r="G97" s="47">
        <v>504</v>
      </c>
      <c r="H97" s="47">
        <v>432</v>
      </c>
      <c r="I97" s="47">
        <v>2577</v>
      </c>
      <c r="J97" s="48">
        <f t="shared" si="11"/>
        <v>11374</v>
      </c>
      <c r="K97" s="47">
        <f>SUM(K98:K107)</f>
        <v>4949</v>
      </c>
    </row>
    <row r="98" spans="1:11" ht="15" x14ac:dyDescent="0.25">
      <c r="A98" s="81"/>
      <c r="B98" s="11"/>
      <c r="C98" s="22" t="s">
        <v>89</v>
      </c>
      <c r="D98" s="43">
        <v>0</v>
      </c>
      <c r="E98" s="43">
        <v>0</v>
      </c>
      <c r="F98" s="43">
        <v>0</v>
      </c>
      <c r="G98" s="44">
        <v>0</v>
      </c>
      <c r="H98" s="44">
        <v>3</v>
      </c>
      <c r="I98" s="44">
        <v>2274</v>
      </c>
      <c r="J98" s="45">
        <f t="shared" si="11"/>
        <v>2277</v>
      </c>
      <c r="K98" s="44">
        <v>65</v>
      </c>
    </row>
    <row r="99" spans="1:11" ht="15" x14ac:dyDescent="0.25">
      <c r="A99" s="83"/>
      <c r="B99" s="11"/>
      <c r="C99" s="20" t="s">
        <v>90</v>
      </c>
      <c r="D99" s="43">
        <v>1050</v>
      </c>
      <c r="E99" s="43">
        <v>1084</v>
      </c>
      <c r="F99" s="43">
        <v>2134</v>
      </c>
      <c r="G99" s="44">
        <v>0</v>
      </c>
      <c r="H99" s="44">
        <v>1</v>
      </c>
      <c r="I99" s="44">
        <v>4</v>
      </c>
      <c r="J99" s="45">
        <f t="shared" si="11"/>
        <v>2139</v>
      </c>
      <c r="K99" s="44">
        <v>-1670</v>
      </c>
    </row>
    <row r="100" spans="1:11" ht="15" x14ac:dyDescent="0.25">
      <c r="A100" s="83"/>
      <c r="B100" s="11"/>
      <c r="C100" s="22" t="s">
        <v>91</v>
      </c>
      <c r="D100" s="43">
        <v>1</v>
      </c>
      <c r="E100" s="43">
        <v>0</v>
      </c>
      <c r="F100" s="43">
        <v>1</v>
      </c>
      <c r="G100" s="44">
        <v>0</v>
      </c>
      <c r="H100" s="44">
        <v>0</v>
      </c>
      <c r="I100" s="44">
        <v>0</v>
      </c>
      <c r="J100" s="45">
        <f t="shared" si="11"/>
        <v>1</v>
      </c>
      <c r="K100" s="44">
        <v>1</v>
      </c>
    </row>
    <row r="101" spans="1:11" ht="15" x14ac:dyDescent="0.25">
      <c r="A101" s="83"/>
      <c r="B101" s="11"/>
      <c r="C101" s="22" t="s">
        <v>369</v>
      </c>
      <c r="D101" s="43">
        <v>58</v>
      </c>
      <c r="E101" s="43">
        <v>0</v>
      </c>
      <c r="F101" s="43">
        <v>58</v>
      </c>
      <c r="G101" s="44">
        <v>0</v>
      </c>
      <c r="H101" s="44">
        <v>0</v>
      </c>
      <c r="I101" s="44">
        <v>0</v>
      </c>
      <c r="J101" s="45">
        <f t="shared" si="11"/>
        <v>58</v>
      </c>
      <c r="K101" s="44">
        <v>68</v>
      </c>
    </row>
    <row r="102" spans="1:11" ht="15" x14ac:dyDescent="0.25">
      <c r="A102" s="81"/>
      <c r="B102" s="11"/>
      <c r="C102" s="22" t="s">
        <v>92</v>
      </c>
      <c r="D102" s="43">
        <v>3249</v>
      </c>
      <c r="E102" s="43">
        <v>1222</v>
      </c>
      <c r="F102" s="43">
        <v>4471</v>
      </c>
      <c r="G102" s="44">
        <v>62</v>
      </c>
      <c r="H102" s="44">
        <v>32</v>
      </c>
      <c r="I102" s="44">
        <v>0</v>
      </c>
      <c r="J102" s="45">
        <f t="shared" si="11"/>
        <v>4565</v>
      </c>
      <c r="K102" s="44">
        <v>4207</v>
      </c>
    </row>
    <row r="103" spans="1:11" ht="15" x14ac:dyDescent="0.25">
      <c r="A103" s="83"/>
      <c r="B103" s="11"/>
      <c r="C103" s="20" t="s">
        <v>93</v>
      </c>
      <c r="D103" s="43">
        <v>51</v>
      </c>
      <c r="E103" s="43">
        <v>0</v>
      </c>
      <c r="F103" s="43">
        <v>51</v>
      </c>
      <c r="G103" s="44">
        <v>0</v>
      </c>
      <c r="H103" s="44">
        <v>0</v>
      </c>
      <c r="I103" s="44">
        <v>0</v>
      </c>
      <c r="J103" s="45">
        <f t="shared" si="11"/>
        <v>51</v>
      </c>
      <c r="K103" s="44">
        <v>51</v>
      </c>
    </row>
    <row r="104" spans="1:11" ht="15" x14ac:dyDescent="0.25">
      <c r="A104" s="83"/>
      <c r="B104" s="11"/>
      <c r="C104" s="22" t="s">
        <v>94</v>
      </c>
      <c r="D104" s="43">
        <v>189</v>
      </c>
      <c r="E104" s="43">
        <v>28</v>
      </c>
      <c r="F104" s="43">
        <v>217</v>
      </c>
      <c r="G104" s="44">
        <v>66</v>
      </c>
      <c r="H104" s="44">
        <v>109</v>
      </c>
      <c r="I104" s="44">
        <v>19</v>
      </c>
      <c r="J104" s="45">
        <f t="shared" si="11"/>
        <v>411</v>
      </c>
      <c r="K104" s="44">
        <v>413</v>
      </c>
    </row>
    <row r="105" spans="1:11" ht="15" x14ac:dyDescent="0.25">
      <c r="A105" s="83"/>
      <c r="B105" s="11"/>
      <c r="C105" s="22" t="s">
        <v>95</v>
      </c>
      <c r="D105" s="43">
        <v>486</v>
      </c>
      <c r="E105" s="43">
        <v>12</v>
      </c>
      <c r="F105" s="43">
        <v>498</v>
      </c>
      <c r="G105" s="44">
        <v>87</v>
      </c>
      <c r="H105" s="44">
        <v>171</v>
      </c>
      <c r="I105" s="44">
        <v>201</v>
      </c>
      <c r="J105" s="45">
        <f t="shared" si="11"/>
        <v>957</v>
      </c>
      <c r="K105" s="44">
        <v>756</v>
      </c>
    </row>
    <row r="106" spans="1:11" ht="15" x14ac:dyDescent="0.25">
      <c r="A106" s="83"/>
      <c r="B106" s="11"/>
      <c r="C106" s="22" t="s">
        <v>96</v>
      </c>
      <c r="D106" s="43">
        <v>324</v>
      </c>
      <c r="E106" s="43">
        <v>0</v>
      </c>
      <c r="F106" s="43">
        <v>324</v>
      </c>
      <c r="G106" s="44">
        <v>97</v>
      </c>
      <c r="H106" s="44">
        <v>102</v>
      </c>
      <c r="I106" s="44">
        <v>79</v>
      </c>
      <c r="J106" s="45">
        <f t="shared" si="11"/>
        <v>602</v>
      </c>
      <c r="K106" s="44">
        <v>732</v>
      </c>
    </row>
    <row r="107" spans="1:11" ht="15" x14ac:dyDescent="0.25">
      <c r="A107" s="83"/>
      <c r="B107" s="11"/>
      <c r="C107" s="22" t="s">
        <v>97</v>
      </c>
      <c r="D107" s="43">
        <v>0</v>
      </c>
      <c r="E107" s="43">
        <v>107</v>
      </c>
      <c r="F107" s="43">
        <v>107</v>
      </c>
      <c r="G107" s="44">
        <v>192</v>
      </c>
      <c r="H107" s="44">
        <v>14</v>
      </c>
      <c r="I107" s="44">
        <v>0</v>
      </c>
      <c r="J107" s="45">
        <f t="shared" si="11"/>
        <v>313</v>
      </c>
      <c r="K107" s="44">
        <v>326</v>
      </c>
    </row>
    <row r="108" spans="1:11" ht="15" x14ac:dyDescent="0.25">
      <c r="A108" s="74"/>
      <c r="B108" s="11"/>
      <c r="C108" s="22"/>
      <c r="D108" s="43"/>
      <c r="E108" s="43"/>
      <c r="F108" s="43"/>
      <c r="G108" s="44"/>
      <c r="H108" s="44"/>
      <c r="I108" s="44"/>
      <c r="J108" s="45"/>
      <c r="K108" s="44"/>
    </row>
    <row r="109" spans="1:11" ht="15" x14ac:dyDescent="0.25">
      <c r="B109" s="16" t="s">
        <v>103</v>
      </c>
      <c r="C109" s="17" t="s">
        <v>104</v>
      </c>
      <c r="D109" s="46">
        <v>4556</v>
      </c>
      <c r="E109" s="46">
        <v>71</v>
      </c>
      <c r="F109" s="46">
        <v>4627</v>
      </c>
      <c r="G109" s="47">
        <v>223</v>
      </c>
      <c r="H109" s="47">
        <v>95</v>
      </c>
      <c r="I109" s="47">
        <v>0</v>
      </c>
      <c r="J109" s="48">
        <f t="shared" si="11"/>
        <v>4945</v>
      </c>
      <c r="K109" s="47">
        <f>J109</f>
        <v>4945</v>
      </c>
    </row>
    <row r="110" spans="1:11" ht="15" x14ac:dyDescent="0.25">
      <c r="A110" s="74"/>
      <c r="B110" s="11"/>
      <c r="C110" s="22" t="s">
        <v>105</v>
      </c>
      <c r="D110" s="43">
        <v>1298</v>
      </c>
      <c r="E110" s="43">
        <v>0</v>
      </c>
      <c r="F110" s="43">
        <v>1298</v>
      </c>
      <c r="G110" s="44">
        <v>0</v>
      </c>
      <c r="H110" s="44">
        <v>0</v>
      </c>
      <c r="I110" s="44">
        <v>0</v>
      </c>
      <c r="J110" s="45">
        <f t="shared" si="11"/>
        <v>1298</v>
      </c>
      <c r="K110" s="44">
        <f>J110</f>
        <v>1298</v>
      </c>
    </row>
    <row r="111" spans="1:11" ht="15" x14ac:dyDescent="0.25">
      <c r="A111" s="77"/>
      <c r="B111" s="11"/>
      <c r="C111" s="22" t="s">
        <v>106</v>
      </c>
      <c r="D111" s="43">
        <v>36</v>
      </c>
      <c r="E111" s="43">
        <v>0</v>
      </c>
      <c r="F111" s="43">
        <v>36</v>
      </c>
      <c r="G111" s="44">
        <v>0</v>
      </c>
      <c r="H111" s="44">
        <v>0</v>
      </c>
      <c r="I111" s="44">
        <v>0</v>
      </c>
      <c r="J111" s="45">
        <f t="shared" si="11"/>
        <v>36</v>
      </c>
      <c r="K111" s="44">
        <f t="shared" ref="K111:K115" si="12">J111</f>
        <v>36</v>
      </c>
    </row>
    <row r="112" spans="1:11" ht="15" x14ac:dyDescent="0.25">
      <c r="A112" s="74"/>
      <c r="B112" s="11"/>
      <c r="C112" s="22" t="s">
        <v>107</v>
      </c>
      <c r="D112" s="43">
        <v>30</v>
      </c>
      <c r="E112" s="43">
        <v>63</v>
      </c>
      <c r="F112" s="43">
        <v>93</v>
      </c>
      <c r="G112" s="44">
        <v>140</v>
      </c>
      <c r="H112" s="44">
        <v>89</v>
      </c>
      <c r="I112" s="44">
        <v>0</v>
      </c>
      <c r="J112" s="45">
        <f>SUM(F112:I112)</f>
        <v>322</v>
      </c>
      <c r="K112" s="44">
        <f t="shared" si="12"/>
        <v>322</v>
      </c>
    </row>
    <row r="113" spans="1:11" ht="15" x14ac:dyDescent="0.25">
      <c r="A113" s="74"/>
      <c r="B113" s="11"/>
      <c r="C113" s="22" t="s">
        <v>108</v>
      </c>
      <c r="D113" s="43">
        <v>3175</v>
      </c>
      <c r="E113" s="43">
        <v>0</v>
      </c>
      <c r="F113" s="43">
        <v>3175</v>
      </c>
      <c r="G113" s="44">
        <v>0</v>
      </c>
      <c r="H113" s="44">
        <v>0</v>
      </c>
      <c r="I113" s="44">
        <v>0</v>
      </c>
      <c r="J113" s="45">
        <f t="shared" si="11"/>
        <v>3175</v>
      </c>
      <c r="K113" s="44">
        <f t="shared" si="12"/>
        <v>3175</v>
      </c>
    </row>
    <row r="114" spans="1:11" ht="15" x14ac:dyDescent="0.25">
      <c r="A114" s="78"/>
      <c r="B114" s="11"/>
      <c r="C114" s="22" t="s">
        <v>109</v>
      </c>
      <c r="D114" s="43">
        <v>17</v>
      </c>
      <c r="E114" s="43">
        <v>0</v>
      </c>
      <c r="F114" s="43">
        <v>17</v>
      </c>
      <c r="G114" s="44">
        <v>0</v>
      </c>
      <c r="H114" s="44">
        <v>0</v>
      </c>
      <c r="I114" s="44">
        <v>0</v>
      </c>
      <c r="J114" s="45">
        <f t="shared" si="11"/>
        <v>17</v>
      </c>
      <c r="K114" s="44">
        <f t="shared" si="12"/>
        <v>17</v>
      </c>
    </row>
    <row r="115" spans="1:11" ht="15" x14ac:dyDescent="0.25">
      <c r="A115" s="74"/>
      <c r="B115" s="11"/>
      <c r="C115" s="20" t="s">
        <v>110</v>
      </c>
      <c r="D115" s="43">
        <v>0</v>
      </c>
      <c r="E115" s="43">
        <v>8</v>
      </c>
      <c r="F115" s="43">
        <v>8</v>
      </c>
      <c r="G115" s="44">
        <v>83</v>
      </c>
      <c r="H115" s="44">
        <v>6</v>
      </c>
      <c r="I115" s="44">
        <v>0</v>
      </c>
      <c r="J115" s="45">
        <f t="shared" si="11"/>
        <v>97</v>
      </c>
      <c r="K115" s="44">
        <f t="shared" si="12"/>
        <v>97</v>
      </c>
    </row>
    <row r="116" spans="1:11" ht="15" x14ac:dyDescent="0.25">
      <c r="A116" s="74"/>
      <c r="B116" s="11"/>
      <c r="C116" s="20"/>
      <c r="D116" s="43"/>
      <c r="E116" s="43"/>
      <c r="F116" s="43"/>
      <c r="G116" s="44"/>
      <c r="H116" s="44"/>
      <c r="I116" s="44"/>
      <c r="J116" s="45"/>
      <c r="K116" s="44"/>
    </row>
    <row r="117" spans="1:11" ht="15" x14ac:dyDescent="0.25">
      <c r="A117" s="89"/>
      <c r="B117" s="16" t="s">
        <v>111</v>
      </c>
      <c r="C117" s="21" t="s">
        <v>112</v>
      </c>
      <c r="D117" s="46">
        <v>366</v>
      </c>
      <c r="E117" s="46">
        <v>0</v>
      </c>
      <c r="F117" s="46">
        <v>366</v>
      </c>
      <c r="G117" s="47">
        <v>6</v>
      </c>
      <c r="H117" s="47">
        <v>88</v>
      </c>
      <c r="I117" s="47">
        <v>0</v>
      </c>
      <c r="J117" s="48">
        <f t="shared" si="11"/>
        <v>460</v>
      </c>
      <c r="K117" s="47">
        <f>J117</f>
        <v>460</v>
      </c>
    </row>
    <row r="118" spans="1:11" ht="15" x14ac:dyDescent="0.25">
      <c r="A118" s="89"/>
      <c r="B118" s="11"/>
      <c r="C118" s="25"/>
      <c r="D118" s="43"/>
      <c r="E118" s="43"/>
      <c r="F118" s="43"/>
      <c r="G118" s="44"/>
      <c r="H118" s="44"/>
      <c r="I118" s="44"/>
      <c r="J118" s="45"/>
      <c r="K118" s="44"/>
    </row>
    <row r="119" spans="1:11" ht="15" x14ac:dyDescent="0.25">
      <c r="A119" s="89"/>
      <c r="B119" s="13" t="s">
        <v>113</v>
      </c>
      <c r="C119" s="14" t="s">
        <v>114</v>
      </c>
      <c r="D119" s="213">
        <v>62334</v>
      </c>
      <c r="E119" s="213">
        <v>228</v>
      </c>
      <c r="F119" s="213">
        <v>62562</v>
      </c>
      <c r="G119" s="214">
        <v>33638</v>
      </c>
      <c r="H119" s="214">
        <v>8195</v>
      </c>
      <c r="I119" s="214">
        <v>0</v>
      </c>
      <c r="J119" s="214">
        <f t="shared" si="11"/>
        <v>104395</v>
      </c>
      <c r="K119" s="214">
        <f>J119</f>
        <v>104395</v>
      </c>
    </row>
    <row r="120" spans="1:11" ht="15" x14ac:dyDescent="0.25">
      <c r="A120" s="81"/>
      <c r="B120" s="11"/>
      <c r="C120" s="22"/>
      <c r="D120" s="43"/>
      <c r="E120" s="43"/>
      <c r="F120" s="43"/>
      <c r="G120" s="44"/>
      <c r="H120" s="44"/>
      <c r="I120" s="44"/>
      <c r="J120" s="45"/>
      <c r="K120" s="44"/>
    </row>
    <row r="121" spans="1:11" ht="15" x14ac:dyDescent="0.25">
      <c r="A121" s="83"/>
      <c r="B121" s="16" t="s">
        <v>115</v>
      </c>
      <c r="C121" s="26" t="s">
        <v>116</v>
      </c>
      <c r="D121" s="46">
        <v>62304</v>
      </c>
      <c r="E121" s="46">
        <v>0</v>
      </c>
      <c r="F121" s="46">
        <v>62304</v>
      </c>
      <c r="G121" s="47">
        <v>32658</v>
      </c>
      <c r="H121" s="47">
        <v>5539</v>
      </c>
      <c r="I121" s="47">
        <v>0</v>
      </c>
      <c r="J121" s="48">
        <f t="shared" si="11"/>
        <v>100501</v>
      </c>
      <c r="K121" s="47">
        <f>J121</f>
        <v>100501</v>
      </c>
    </row>
    <row r="122" spans="1:11" ht="15" x14ac:dyDescent="0.25">
      <c r="A122" s="83"/>
      <c r="B122" s="11"/>
      <c r="C122" s="22" t="s">
        <v>117</v>
      </c>
      <c r="D122" s="43">
        <v>42853</v>
      </c>
      <c r="E122" s="43">
        <v>0</v>
      </c>
      <c r="F122" s="43">
        <v>42853</v>
      </c>
      <c r="G122" s="44">
        <v>32424</v>
      </c>
      <c r="H122" s="44">
        <v>4372</v>
      </c>
      <c r="I122" s="44">
        <v>0</v>
      </c>
      <c r="J122" s="45">
        <f t="shared" si="11"/>
        <v>79649</v>
      </c>
      <c r="K122" s="44">
        <f>J122</f>
        <v>79649</v>
      </c>
    </row>
    <row r="123" spans="1:11" ht="15" x14ac:dyDescent="0.25">
      <c r="A123" s="83"/>
      <c r="B123" s="11"/>
      <c r="C123" s="22" t="s">
        <v>118</v>
      </c>
      <c r="D123" s="43">
        <v>18037</v>
      </c>
      <c r="E123" s="43">
        <v>0</v>
      </c>
      <c r="F123" s="43">
        <v>18037</v>
      </c>
      <c r="G123" s="44">
        <v>228</v>
      </c>
      <c r="H123" s="44">
        <v>1158</v>
      </c>
      <c r="I123" s="44">
        <v>0</v>
      </c>
      <c r="J123" s="45">
        <f t="shared" si="11"/>
        <v>19423</v>
      </c>
      <c r="K123" s="44">
        <f t="shared" ref="K123:K125" si="13">J123</f>
        <v>19423</v>
      </c>
    </row>
    <row r="124" spans="1:11" ht="15" x14ac:dyDescent="0.25">
      <c r="A124" s="83"/>
      <c r="B124" s="11"/>
      <c r="C124" s="22" t="s">
        <v>119</v>
      </c>
      <c r="D124" s="43">
        <v>1414</v>
      </c>
      <c r="E124" s="43">
        <v>0</v>
      </c>
      <c r="F124" s="43">
        <v>1414</v>
      </c>
      <c r="G124" s="44">
        <v>6</v>
      </c>
      <c r="H124" s="44">
        <v>9</v>
      </c>
      <c r="I124" s="44">
        <v>0</v>
      </c>
      <c r="J124" s="45">
        <f t="shared" si="11"/>
        <v>1429</v>
      </c>
      <c r="K124" s="44">
        <f t="shared" si="13"/>
        <v>1429</v>
      </c>
    </row>
    <row r="125" spans="1:11" ht="15" x14ac:dyDescent="0.25">
      <c r="A125" s="88"/>
      <c r="B125" s="11"/>
      <c r="C125" s="22" t="s">
        <v>80</v>
      </c>
      <c r="D125" s="43">
        <v>0</v>
      </c>
      <c r="E125" s="43">
        <v>0</v>
      </c>
      <c r="F125" s="43">
        <v>0</v>
      </c>
      <c r="G125" s="44">
        <v>0</v>
      </c>
      <c r="H125" s="44">
        <v>0</v>
      </c>
      <c r="I125" s="44">
        <v>0</v>
      </c>
      <c r="J125" s="45">
        <f t="shared" si="11"/>
        <v>0</v>
      </c>
      <c r="K125" s="44">
        <f t="shared" si="13"/>
        <v>0</v>
      </c>
    </row>
    <row r="126" spans="1:11" ht="15" x14ac:dyDescent="0.25">
      <c r="A126" s="89"/>
      <c r="B126" s="11"/>
      <c r="C126" s="22"/>
      <c r="D126" s="43"/>
      <c r="E126" s="43"/>
      <c r="F126" s="43"/>
      <c r="G126" s="44"/>
      <c r="H126" s="44"/>
      <c r="I126" s="44"/>
      <c r="J126" s="45"/>
      <c r="K126" s="44"/>
    </row>
    <row r="127" spans="1:11" ht="15" x14ac:dyDescent="0.25">
      <c r="B127" s="16" t="s">
        <v>120</v>
      </c>
      <c r="C127" s="26" t="s">
        <v>121</v>
      </c>
      <c r="D127" s="46">
        <v>30</v>
      </c>
      <c r="E127" s="46">
        <v>228</v>
      </c>
      <c r="F127" s="46">
        <v>258</v>
      </c>
      <c r="G127" s="47">
        <v>980</v>
      </c>
      <c r="H127" s="47">
        <v>2656</v>
      </c>
      <c r="I127" s="47">
        <v>0</v>
      </c>
      <c r="J127" s="48">
        <f t="shared" si="11"/>
        <v>3894</v>
      </c>
      <c r="K127" s="47">
        <f>J127</f>
        <v>3894</v>
      </c>
    </row>
    <row r="128" spans="1:11" ht="15" x14ac:dyDescent="0.25">
      <c r="B128" s="11"/>
      <c r="C128" s="22" t="s">
        <v>122</v>
      </c>
      <c r="D128" s="43">
        <v>30</v>
      </c>
      <c r="E128" s="43">
        <v>0</v>
      </c>
      <c r="F128" s="43">
        <v>30</v>
      </c>
      <c r="G128" s="44">
        <v>952</v>
      </c>
      <c r="H128" s="44">
        <v>153</v>
      </c>
      <c r="I128" s="44">
        <v>0</v>
      </c>
      <c r="J128" s="45">
        <f t="shared" si="11"/>
        <v>1135</v>
      </c>
      <c r="K128" s="44">
        <f>J128</f>
        <v>1135</v>
      </c>
    </row>
    <row r="129" spans="1:11" ht="15" x14ac:dyDescent="0.25">
      <c r="A129" s="74"/>
      <c r="B129" s="11"/>
      <c r="C129" s="22" t="s">
        <v>123</v>
      </c>
      <c r="D129" s="43">
        <v>0</v>
      </c>
      <c r="E129" s="43">
        <v>0</v>
      </c>
      <c r="F129" s="43">
        <v>0</v>
      </c>
      <c r="G129" s="44">
        <v>0</v>
      </c>
      <c r="H129" s="44">
        <v>1756</v>
      </c>
      <c r="I129" s="44">
        <v>0</v>
      </c>
      <c r="J129" s="45">
        <f t="shared" si="11"/>
        <v>1756</v>
      </c>
      <c r="K129" s="44">
        <f t="shared" ref="K129:K131" si="14">J129</f>
        <v>1756</v>
      </c>
    </row>
    <row r="130" spans="1:11" ht="15" x14ac:dyDescent="0.25">
      <c r="B130" s="11"/>
      <c r="C130" s="12" t="s">
        <v>124</v>
      </c>
      <c r="D130" s="43">
        <v>0</v>
      </c>
      <c r="E130" s="43">
        <v>0</v>
      </c>
      <c r="F130" s="43">
        <v>0</v>
      </c>
      <c r="G130" s="44">
        <v>0</v>
      </c>
      <c r="H130" s="44">
        <v>745</v>
      </c>
      <c r="I130" s="44">
        <v>0</v>
      </c>
      <c r="J130" s="45">
        <f t="shared" si="11"/>
        <v>745</v>
      </c>
      <c r="K130" s="44">
        <f t="shared" si="14"/>
        <v>745</v>
      </c>
    </row>
    <row r="131" spans="1:11" ht="15" x14ac:dyDescent="0.25">
      <c r="A131" s="74"/>
      <c r="B131" s="11"/>
      <c r="C131" s="20" t="s">
        <v>80</v>
      </c>
      <c r="D131" s="43">
        <v>0</v>
      </c>
      <c r="E131" s="43">
        <v>228</v>
      </c>
      <c r="F131" s="43">
        <v>228</v>
      </c>
      <c r="G131" s="44">
        <v>28</v>
      </c>
      <c r="H131" s="44">
        <v>2</v>
      </c>
      <c r="I131" s="44">
        <v>0</v>
      </c>
      <c r="J131" s="45">
        <f>SUM(F131:I131)</f>
        <v>258</v>
      </c>
      <c r="K131" s="44">
        <f t="shared" si="14"/>
        <v>258</v>
      </c>
    </row>
    <row r="132" spans="1:11" ht="15" x14ac:dyDescent="0.25">
      <c r="B132" s="11"/>
      <c r="C132" s="20"/>
      <c r="D132" s="43"/>
      <c r="E132" s="43"/>
      <c r="F132" s="43"/>
      <c r="G132" s="44"/>
      <c r="H132" s="44"/>
      <c r="I132" s="44"/>
      <c r="J132" s="45"/>
      <c r="K132" s="44"/>
    </row>
    <row r="133" spans="1:11" ht="15" x14ac:dyDescent="0.25">
      <c r="A133" s="89"/>
      <c r="B133" s="13" t="s">
        <v>125</v>
      </c>
      <c r="C133" s="14" t="s">
        <v>126</v>
      </c>
      <c r="D133" s="213">
        <v>8092</v>
      </c>
      <c r="E133" s="213">
        <v>2185</v>
      </c>
      <c r="F133" s="213">
        <v>10277</v>
      </c>
      <c r="G133" s="214">
        <v>333</v>
      </c>
      <c r="H133" s="214">
        <v>248</v>
      </c>
      <c r="I133" s="214">
        <v>118108</v>
      </c>
      <c r="J133" s="215">
        <f t="shared" si="11"/>
        <v>128966</v>
      </c>
      <c r="K133" s="214">
        <f>J133</f>
        <v>128966</v>
      </c>
    </row>
    <row r="134" spans="1:11" ht="15" x14ac:dyDescent="0.25">
      <c r="A134" s="77"/>
      <c r="B134" s="11"/>
      <c r="C134" s="15"/>
      <c r="D134" s="43"/>
      <c r="E134" s="43"/>
      <c r="F134" s="43"/>
      <c r="G134" s="44"/>
      <c r="H134" s="44"/>
      <c r="I134" s="44"/>
      <c r="J134" s="45"/>
      <c r="K134" s="44"/>
    </row>
    <row r="135" spans="1:11" ht="15" x14ac:dyDescent="0.25">
      <c r="A135" s="74"/>
      <c r="B135" s="16" t="s">
        <v>307</v>
      </c>
      <c r="C135" s="21" t="s">
        <v>127</v>
      </c>
      <c r="D135" s="46">
        <v>0</v>
      </c>
      <c r="E135" s="46">
        <v>1694</v>
      </c>
      <c r="F135" s="46">
        <v>1694</v>
      </c>
      <c r="G135" s="47">
        <v>0</v>
      </c>
      <c r="H135" s="47">
        <v>0</v>
      </c>
      <c r="I135" s="47">
        <v>83213</v>
      </c>
      <c r="J135" s="48">
        <f>SUM(F135:I135)</f>
        <v>84907</v>
      </c>
      <c r="K135" s="47">
        <f>J135</f>
        <v>84907</v>
      </c>
    </row>
    <row r="136" spans="1:11" ht="15" x14ac:dyDescent="0.25">
      <c r="A136" s="74"/>
      <c r="B136" s="33"/>
      <c r="C136" s="34"/>
      <c r="D136" s="52"/>
      <c r="E136" s="52"/>
      <c r="F136" s="52"/>
      <c r="G136" s="53"/>
      <c r="H136" s="53"/>
      <c r="I136" s="53"/>
      <c r="J136" s="54"/>
      <c r="K136" s="53"/>
    </row>
    <row r="137" spans="1:11" ht="15" x14ac:dyDescent="0.25">
      <c r="A137" s="74"/>
      <c r="B137" s="16" t="s">
        <v>306</v>
      </c>
      <c r="C137" s="21" t="s">
        <v>128</v>
      </c>
      <c r="D137" s="46">
        <v>1075</v>
      </c>
      <c r="E137" s="46">
        <v>474</v>
      </c>
      <c r="F137" s="46">
        <v>1549</v>
      </c>
      <c r="G137" s="47">
        <v>0</v>
      </c>
      <c r="H137" s="47">
        <v>0</v>
      </c>
      <c r="I137" s="47">
        <v>34873</v>
      </c>
      <c r="J137" s="48">
        <f t="shared" ref="J137:J140" si="15">SUM(F137:I137)</f>
        <v>36422</v>
      </c>
      <c r="K137" s="47">
        <f>J137</f>
        <v>36422</v>
      </c>
    </row>
    <row r="138" spans="1:11" ht="14.25" x14ac:dyDescent="0.2">
      <c r="A138" s="89"/>
      <c r="B138" s="35"/>
      <c r="C138" s="18" t="s">
        <v>298</v>
      </c>
      <c r="D138" s="43">
        <v>1075</v>
      </c>
      <c r="E138" s="43">
        <v>474</v>
      </c>
      <c r="F138" s="43">
        <v>1549</v>
      </c>
      <c r="G138" s="44">
        <v>0</v>
      </c>
      <c r="H138" s="44">
        <v>0</v>
      </c>
      <c r="I138" s="44">
        <v>16610</v>
      </c>
      <c r="J138" s="45">
        <f>SUM(F138:I138)</f>
        <v>18159</v>
      </c>
      <c r="K138" s="44">
        <f>J138</f>
        <v>18159</v>
      </c>
    </row>
    <row r="139" spans="1:11" ht="14.25" x14ac:dyDescent="0.2">
      <c r="A139" s="88"/>
      <c r="B139" s="35"/>
      <c r="C139" s="18" t="s">
        <v>299</v>
      </c>
      <c r="D139" s="43">
        <v>0</v>
      </c>
      <c r="E139" s="43">
        <v>0</v>
      </c>
      <c r="F139" s="43">
        <v>0</v>
      </c>
      <c r="G139" s="44">
        <v>0</v>
      </c>
      <c r="H139" s="44">
        <v>0</v>
      </c>
      <c r="I139" s="44">
        <v>10637</v>
      </c>
      <c r="J139" s="45">
        <f t="shared" si="15"/>
        <v>10637</v>
      </c>
      <c r="K139" s="44">
        <f t="shared" ref="K139:K140" si="16">J139</f>
        <v>10637</v>
      </c>
    </row>
    <row r="140" spans="1:11" ht="14.25" x14ac:dyDescent="0.2">
      <c r="A140" s="83"/>
      <c r="B140" s="35"/>
      <c r="C140" s="18" t="s">
        <v>300</v>
      </c>
      <c r="D140" s="43">
        <v>0</v>
      </c>
      <c r="E140" s="43">
        <v>0</v>
      </c>
      <c r="F140" s="43">
        <v>0</v>
      </c>
      <c r="G140" s="44">
        <v>0</v>
      </c>
      <c r="H140" s="44">
        <v>0</v>
      </c>
      <c r="I140" s="44">
        <v>6410</v>
      </c>
      <c r="J140" s="45">
        <f t="shared" si="15"/>
        <v>6410</v>
      </c>
      <c r="K140" s="44">
        <f t="shared" si="16"/>
        <v>6410</v>
      </c>
    </row>
    <row r="141" spans="1:11" ht="15" x14ac:dyDescent="0.25">
      <c r="A141" s="83"/>
      <c r="B141" s="11"/>
      <c r="C141" s="22"/>
      <c r="D141" s="43"/>
      <c r="E141" s="43"/>
      <c r="F141" s="43"/>
      <c r="G141" s="44"/>
      <c r="H141" s="50"/>
      <c r="I141" s="44"/>
      <c r="J141" s="45"/>
      <c r="K141" s="44"/>
    </row>
    <row r="142" spans="1:11" ht="15" x14ac:dyDescent="0.25">
      <c r="A142" s="83"/>
      <c r="B142" s="16" t="s">
        <v>129</v>
      </c>
      <c r="C142" s="17" t="s">
        <v>130</v>
      </c>
      <c r="D142" s="46">
        <v>7017</v>
      </c>
      <c r="E142" s="46">
        <v>17</v>
      </c>
      <c r="F142" s="46">
        <v>7034</v>
      </c>
      <c r="G142" s="47">
        <v>333</v>
      </c>
      <c r="H142" s="47">
        <v>248</v>
      </c>
      <c r="I142" s="47">
        <v>22</v>
      </c>
      <c r="J142" s="48">
        <f t="shared" si="11"/>
        <v>7637</v>
      </c>
      <c r="K142" s="47">
        <f>J142</f>
        <v>7637</v>
      </c>
    </row>
    <row r="143" spans="1:11" ht="15" x14ac:dyDescent="0.25">
      <c r="A143" s="83"/>
      <c r="B143" s="11"/>
      <c r="C143" s="15"/>
      <c r="D143" s="43"/>
      <c r="E143" s="43"/>
      <c r="F143" s="43"/>
      <c r="G143" s="44"/>
      <c r="H143" s="44"/>
      <c r="I143" s="44"/>
      <c r="J143" s="45"/>
      <c r="K143" s="44"/>
    </row>
    <row r="144" spans="1:11" ht="15" x14ac:dyDescent="0.25">
      <c r="A144" s="89"/>
      <c r="B144" s="13" t="s">
        <v>131</v>
      </c>
      <c r="C144" s="14" t="s">
        <v>132</v>
      </c>
      <c r="D144" s="213">
        <v>12440</v>
      </c>
      <c r="E144" s="213">
        <v>6179</v>
      </c>
      <c r="F144" s="213">
        <v>13298</v>
      </c>
      <c r="G144" s="214">
        <v>81169</v>
      </c>
      <c r="H144" s="214">
        <v>24072</v>
      </c>
      <c r="I144" s="214">
        <v>28761</v>
      </c>
      <c r="J144" s="215">
        <f t="shared" ref="J144:J201" si="17">SUM(F144:I144)</f>
        <v>147300</v>
      </c>
      <c r="K144" s="214">
        <f>J144-J148</f>
        <v>7571</v>
      </c>
    </row>
    <row r="145" spans="1:11" ht="15" x14ac:dyDescent="0.25">
      <c r="B145" s="11"/>
      <c r="C145" s="20"/>
      <c r="D145" s="43"/>
      <c r="E145" s="43"/>
      <c r="F145" s="43"/>
      <c r="G145" s="44"/>
      <c r="H145" s="44"/>
      <c r="I145" s="44"/>
      <c r="J145" s="45"/>
      <c r="K145" s="44"/>
    </row>
    <row r="146" spans="1:11" ht="15" x14ac:dyDescent="0.25">
      <c r="B146" s="133" t="s">
        <v>394</v>
      </c>
      <c r="C146" s="134" t="s">
        <v>395</v>
      </c>
      <c r="D146" s="46">
        <v>9</v>
      </c>
      <c r="E146" s="46">
        <v>4</v>
      </c>
      <c r="F146" s="46">
        <v>13</v>
      </c>
      <c r="G146" s="47">
        <v>56</v>
      </c>
      <c r="H146" s="47">
        <v>98</v>
      </c>
      <c r="I146" s="47">
        <v>0</v>
      </c>
      <c r="J146" s="48">
        <f t="shared" si="17"/>
        <v>167</v>
      </c>
      <c r="K146" s="47">
        <f>J146</f>
        <v>167</v>
      </c>
    </row>
    <row r="147" spans="1:11" ht="15" x14ac:dyDescent="0.25">
      <c r="A147" s="74"/>
      <c r="B147" s="11"/>
      <c r="C147" s="25"/>
      <c r="D147" s="43"/>
      <c r="E147" s="43"/>
      <c r="F147" s="43"/>
      <c r="G147" s="44"/>
      <c r="H147" s="44"/>
      <c r="I147" s="44"/>
      <c r="J147" s="45"/>
      <c r="K147" s="44"/>
    </row>
    <row r="148" spans="1:11" ht="15" x14ac:dyDescent="0.25">
      <c r="B148" s="16" t="s">
        <v>133</v>
      </c>
      <c r="C148" s="17" t="s">
        <v>134</v>
      </c>
      <c r="D148" s="46">
        <v>10579</v>
      </c>
      <c r="E148" s="46">
        <v>5248</v>
      </c>
      <c r="F148" s="46">
        <v>10506</v>
      </c>
      <c r="G148" s="47">
        <v>79299</v>
      </c>
      <c r="H148" s="47">
        <v>22266</v>
      </c>
      <c r="I148" s="47">
        <v>27658</v>
      </c>
      <c r="J148" s="48">
        <f t="shared" si="17"/>
        <v>139729</v>
      </c>
      <c r="K148" s="47">
        <v>0</v>
      </c>
    </row>
    <row r="149" spans="1:11" ht="15" x14ac:dyDescent="0.25">
      <c r="A149" s="74"/>
      <c r="B149" s="11"/>
      <c r="C149" s="22" t="s">
        <v>98</v>
      </c>
      <c r="D149" s="43">
        <v>0</v>
      </c>
      <c r="E149" s="43">
        <v>5061</v>
      </c>
      <c r="F149" s="43">
        <v>0</v>
      </c>
      <c r="G149" s="44">
        <v>68108</v>
      </c>
      <c r="H149" s="44">
        <v>16579</v>
      </c>
      <c r="I149" s="44">
        <v>27657</v>
      </c>
      <c r="J149" s="45">
        <f t="shared" si="17"/>
        <v>112344</v>
      </c>
      <c r="K149" s="44">
        <v>0</v>
      </c>
    </row>
    <row r="150" spans="1:11" ht="15" x14ac:dyDescent="0.25">
      <c r="A150" s="77"/>
      <c r="B150" s="11"/>
      <c r="C150" s="22" t="s">
        <v>99</v>
      </c>
      <c r="D150" s="43">
        <v>260</v>
      </c>
      <c r="E150" s="43">
        <v>0</v>
      </c>
      <c r="F150" s="43">
        <v>0</v>
      </c>
      <c r="G150" s="44">
        <v>104</v>
      </c>
      <c r="H150" s="44">
        <v>52</v>
      </c>
      <c r="I150" s="44">
        <v>1</v>
      </c>
      <c r="J150" s="45">
        <f t="shared" si="17"/>
        <v>157</v>
      </c>
      <c r="K150" s="44">
        <v>0</v>
      </c>
    </row>
    <row r="151" spans="1:11" ht="15" x14ac:dyDescent="0.25">
      <c r="A151" s="74"/>
      <c r="B151" s="11"/>
      <c r="C151" s="22" t="s">
        <v>100</v>
      </c>
      <c r="D151" s="43">
        <v>9086</v>
      </c>
      <c r="E151" s="43">
        <v>46</v>
      </c>
      <c r="F151" s="43">
        <v>9132</v>
      </c>
      <c r="G151" s="44">
        <v>0</v>
      </c>
      <c r="H151" s="44">
        <v>5226</v>
      </c>
      <c r="I151" s="44">
        <v>0</v>
      </c>
      <c r="J151" s="45">
        <f t="shared" si="17"/>
        <v>14358</v>
      </c>
      <c r="K151" s="44">
        <v>0</v>
      </c>
    </row>
    <row r="152" spans="1:11" ht="15" x14ac:dyDescent="0.25">
      <c r="A152" s="83"/>
      <c r="B152" s="11"/>
      <c r="C152" s="22" t="s">
        <v>101</v>
      </c>
      <c r="D152" s="43">
        <v>1209</v>
      </c>
      <c r="E152" s="43">
        <v>30</v>
      </c>
      <c r="F152" s="43">
        <v>1239</v>
      </c>
      <c r="G152" s="44">
        <v>8770</v>
      </c>
      <c r="H152" s="44">
        <v>0</v>
      </c>
      <c r="I152" s="44">
        <v>0</v>
      </c>
      <c r="J152" s="45">
        <f t="shared" si="17"/>
        <v>10009</v>
      </c>
      <c r="K152" s="44">
        <v>0</v>
      </c>
    </row>
    <row r="153" spans="1:11" ht="15" x14ac:dyDescent="0.25">
      <c r="A153" s="83"/>
      <c r="B153" s="11"/>
      <c r="C153" s="20" t="s">
        <v>102</v>
      </c>
      <c r="D153" s="43">
        <v>24</v>
      </c>
      <c r="E153" s="43">
        <v>111</v>
      </c>
      <c r="F153" s="43">
        <v>135</v>
      </c>
      <c r="G153" s="44">
        <v>2317</v>
      </c>
      <c r="H153" s="44">
        <v>409</v>
      </c>
      <c r="I153" s="44">
        <v>0</v>
      </c>
      <c r="J153" s="45">
        <f t="shared" si="17"/>
        <v>2861</v>
      </c>
      <c r="K153" s="44">
        <v>0</v>
      </c>
    </row>
    <row r="154" spans="1:11" ht="15" x14ac:dyDescent="0.25">
      <c r="B154" s="11"/>
      <c r="C154" s="20"/>
      <c r="D154" s="43"/>
      <c r="E154" s="43"/>
      <c r="F154" s="43"/>
      <c r="G154" s="44"/>
      <c r="H154" s="44"/>
      <c r="I154" s="44"/>
      <c r="J154" s="45"/>
      <c r="K154" s="44"/>
    </row>
    <row r="155" spans="1:11" ht="15" x14ac:dyDescent="0.25">
      <c r="A155" s="74"/>
      <c r="B155" s="16" t="s">
        <v>135</v>
      </c>
      <c r="C155" s="17" t="s">
        <v>136</v>
      </c>
      <c r="D155" s="46">
        <v>123</v>
      </c>
      <c r="E155" s="46">
        <v>103</v>
      </c>
      <c r="F155" s="46">
        <v>226</v>
      </c>
      <c r="G155" s="47">
        <v>568</v>
      </c>
      <c r="H155" s="47">
        <v>3</v>
      </c>
      <c r="I155" s="47">
        <v>450</v>
      </c>
      <c r="J155" s="48">
        <f t="shared" si="17"/>
        <v>1247</v>
      </c>
      <c r="K155" s="47">
        <f>J155</f>
        <v>1247</v>
      </c>
    </row>
    <row r="156" spans="1:11" ht="15" x14ac:dyDescent="0.25">
      <c r="A156" s="74"/>
      <c r="B156" s="11"/>
      <c r="C156" s="22" t="s">
        <v>137</v>
      </c>
      <c r="D156" s="43">
        <v>63</v>
      </c>
      <c r="E156" s="43">
        <v>25</v>
      </c>
      <c r="F156" s="43">
        <v>88</v>
      </c>
      <c r="G156" s="44">
        <v>498</v>
      </c>
      <c r="H156" s="44">
        <v>2</v>
      </c>
      <c r="I156" s="44">
        <v>450</v>
      </c>
      <c r="J156" s="45">
        <f t="shared" si="17"/>
        <v>1038</v>
      </c>
      <c r="K156" s="44">
        <f>J156</f>
        <v>1038</v>
      </c>
    </row>
    <row r="157" spans="1:11" ht="15" x14ac:dyDescent="0.25">
      <c r="A157" s="74"/>
      <c r="B157" s="11"/>
      <c r="C157" s="22" t="s">
        <v>158</v>
      </c>
      <c r="D157" s="43">
        <v>0</v>
      </c>
      <c r="E157" s="43">
        <v>0</v>
      </c>
      <c r="F157" s="43">
        <v>0</v>
      </c>
      <c r="G157" s="44">
        <v>0</v>
      </c>
      <c r="H157" s="44">
        <v>0</v>
      </c>
      <c r="I157" s="44">
        <v>0</v>
      </c>
      <c r="J157" s="45">
        <f t="shared" ref="J157:J158" si="18">SUM(F157:I157)</f>
        <v>0</v>
      </c>
      <c r="K157" s="44">
        <f t="shared" ref="K157:K158" si="19">J157</f>
        <v>0</v>
      </c>
    </row>
    <row r="158" spans="1:11" ht="15" x14ac:dyDescent="0.25">
      <c r="A158" s="74"/>
      <c r="B158" s="11"/>
      <c r="C158" s="22" t="s">
        <v>391</v>
      </c>
      <c r="D158" s="43">
        <v>0</v>
      </c>
      <c r="E158" s="43">
        <v>0</v>
      </c>
      <c r="F158" s="43">
        <v>0</v>
      </c>
      <c r="G158" s="44">
        <v>0</v>
      </c>
      <c r="H158" s="44">
        <v>0</v>
      </c>
      <c r="I158" s="44">
        <v>0</v>
      </c>
      <c r="J158" s="45">
        <f t="shared" si="18"/>
        <v>0</v>
      </c>
      <c r="K158" s="44">
        <f t="shared" si="19"/>
        <v>0</v>
      </c>
    </row>
    <row r="159" spans="1:11" ht="15" x14ac:dyDescent="0.25">
      <c r="B159" s="11"/>
      <c r="C159" s="20" t="s">
        <v>138</v>
      </c>
      <c r="D159" s="43">
        <v>45</v>
      </c>
      <c r="E159" s="43">
        <v>71</v>
      </c>
      <c r="F159" s="43">
        <v>116</v>
      </c>
      <c r="G159" s="44">
        <v>64</v>
      </c>
      <c r="H159" s="44">
        <v>0</v>
      </c>
      <c r="I159" s="44">
        <v>0</v>
      </c>
      <c r="J159" s="45">
        <f t="shared" si="17"/>
        <v>180</v>
      </c>
      <c r="K159" s="44">
        <f t="shared" ref="K159:K160" si="20">J159</f>
        <v>180</v>
      </c>
    </row>
    <row r="160" spans="1:11" ht="15" x14ac:dyDescent="0.25">
      <c r="A160" s="74"/>
      <c r="B160" s="11"/>
      <c r="C160" s="20" t="s">
        <v>36</v>
      </c>
      <c r="D160" s="43">
        <v>15</v>
      </c>
      <c r="E160" s="43">
        <v>7</v>
      </c>
      <c r="F160" s="43">
        <v>22</v>
      </c>
      <c r="G160" s="44">
        <v>6</v>
      </c>
      <c r="H160" s="44">
        <v>1</v>
      </c>
      <c r="I160" s="44">
        <v>0</v>
      </c>
      <c r="J160" s="45">
        <f t="shared" si="17"/>
        <v>29</v>
      </c>
      <c r="K160" s="44">
        <f t="shared" si="20"/>
        <v>29</v>
      </c>
    </row>
    <row r="161" spans="1:11" ht="15" x14ac:dyDescent="0.25">
      <c r="B161" s="11"/>
      <c r="C161" s="20"/>
      <c r="D161" s="43"/>
      <c r="E161" s="43"/>
      <c r="F161" s="43"/>
      <c r="G161" s="44"/>
      <c r="H161" s="44"/>
      <c r="I161" s="44"/>
      <c r="J161" s="45"/>
      <c r="K161" s="44"/>
    </row>
    <row r="162" spans="1:11" ht="15" x14ac:dyDescent="0.25">
      <c r="A162" s="74"/>
      <c r="B162" s="16" t="s">
        <v>139</v>
      </c>
      <c r="C162" s="17" t="s">
        <v>140</v>
      </c>
      <c r="D162" s="46">
        <v>1729</v>
      </c>
      <c r="E162" s="46">
        <v>824</v>
      </c>
      <c r="F162" s="46">
        <v>2553</v>
      </c>
      <c r="G162" s="47">
        <v>1246</v>
      </c>
      <c r="H162" s="47">
        <v>1705</v>
      </c>
      <c r="I162" s="47">
        <v>653</v>
      </c>
      <c r="J162" s="48">
        <f t="shared" si="17"/>
        <v>6157</v>
      </c>
      <c r="K162" s="47">
        <f>J162</f>
        <v>6157</v>
      </c>
    </row>
    <row r="163" spans="1:11" ht="15" x14ac:dyDescent="0.25">
      <c r="A163" s="74"/>
      <c r="B163" s="11"/>
      <c r="C163" s="22" t="s">
        <v>141</v>
      </c>
      <c r="D163" s="43">
        <v>0</v>
      </c>
      <c r="E163" s="43">
        <v>0</v>
      </c>
      <c r="F163" s="43">
        <v>0</v>
      </c>
      <c r="G163" s="44">
        <v>29</v>
      </c>
      <c r="H163" s="44">
        <v>92</v>
      </c>
      <c r="I163" s="44">
        <v>0</v>
      </c>
      <c r="J163" s="45">
        <f t="shared" si="17"/>
        <v>121</v>
      </c>
      <c r="K163" s="44">
        <f>J163</f>
        <v>121</v>
      </c>
    </row>
    <row r="164" spans="1:11" ht="15" x14ac:dyDescent="0.25">
      <c r="A164" s="74"/>
      <c r="B164" s="11"/>
      <c r="C164" s="22" t="s">
        <v>142</v>
      </c>
      <c r="D164" s="43">
        <v>129</v>
      </c>
      <c r="E164" s="43">
        <v>15</v>
      </c>
      <c r="F164" s="43">
        <v>144</v>
      </c>
      <c r="G164" s="44">
        <v>74</v>
      </c>
      <c r="H164" s="44">
        <v>80</v>
      </c>
      <c r="I164" s="44">
        <v>0</v>
      </c>
      <c r="J164" s="45">
        <f t="shared" si="17"/>
        <v>298</v>
      </c>
      <c r="K164" s="44">
        <f t="shared" ref="K164:K170" si="21">J164</f>
        <v>298</v>
      </c>
    </row>
    <row r="165" spans="1:11" ht="15" x14ac:dyDescent="0.25">
      <c r="A165" s="74"/>
      <c r="B165" s="11"/>
      <c r="C165" s="22" t="s">
        <v>143</v>
      </c>
      <c r="D165" s="43">
        <v>797</v>
      </c>
      <c r="E165" s="43">
        <v>0</v>
      </c>
      <c r="F165" s="43">
        <v>797</v>
      </c>
      <c r="G165" s="44">
        <v>113</v>
      </c>
      <c r="H165" s="44">
        <v>317</v>
      </c>
      <c r="I165" s="44">
        <v>454</v>
      </c>
      <c r="J165" s="45">
        <f t="shared" si="17"/>
        <v>1681</v>
      </c>
      <c r="K165" s="44">
        <f t="shared" si="21"/>
        <v>1681</v>
      </c>
    </row>
    <row r="166" spans="1:11" ht="15" x14ac:dyDescent="0.25">
      <c r="A166" s="78"/>
      <c r="B166" s="11"/>
      <c r="C166" s="20" t="s">
        <v>144</v>
      </c>
      <c r="D166" s="43">
        <v>87</v>
      </c>
      <c r="E166" s="43">
        <v>428</v>
      </c>
      <c r="F166" s="43">
        <v>515</v>
      </c>
      <c r="G166" s="44">
        <v>269</v>
      </c>
      <c r="H166" s="44">
        <v>593</v>
      </c>
      <c r="I166" s="44">
        <v>56</v>
      </c>
      <c r="J166" s="45">
        <f t="shared" si="17"/>
        <v>1433</v>
      </c>
      <c r="K166" s="44">
        <f t="shared" si="21"/>
        <v>1433</v>
      </c>
    </row>
    <row r="167" spans="1:11" ht="15" x14ac:dyDescent="0.25">
      <c r="A167" s="74"/>
      <c r="B167" s="11"/>
      <c r="C167" s="20" t="s">
        <v>145</v>
      </c>
      <c r="D167" s="43">
        <v>188</v>
      </c>
      <c r="E167" s="43">
        <v>0</v>
      </c>
      <c r="F167" s="43">
        <v>188</v>
      </c>
      <c r="G167" s="44">
        <v>52</v>
      </c>
      <c r="H167" s="44">
        <v>377</v>
      </c>
      <c r="I167" s="44">
        <v>0</v>
      </c>
      <c r="J167" s="45">
        <f t="shared" si="17"/>
        <v>617</v>
      </c>
      <c r="K167" s="44">
        <f t="shared" si="21"/>
        <v>617</v>
      </c>
    </row>
    <row r="168" spans="1:11" ht="15" x14ac:dyDescent="0.25">
      <c r="A168" s="74"/>
      <c r="B168" s="11"/>
      <c r="C168" s="20" t="s">
        <v>146</v>
      </c>
      <c r="D168" s="43">
        <v>217</v>
      </c>
      <c r="E168" s="43">
        <v>96</v>
      </c>
      <c r="F168" s="43">
        <v>313</v>
      </c>
      <c r="G168" s="44">
        <v>364</v>
      </c>
      <c r="H168" s="44">
        <v>129</v>
      </c>
      <c r="I168" s="44">
        <v>64</v>
      </c>
      <c r="J168" s="45">
        <f t="shared" si="17"/>
        <v>870</v>
      </c>
      <c r="K168" s="44">
        <f t="shared" si="21"/>
        <v>870</v>
      </c>
    </row>
    <row r="169" spans="1:11" ht="15" x14ac:dyDescent="0.25">
      <c r="A169" s="89"/>
      <c r="B169" s="11"/>
      <c r="C169" s="12" t="s">
        <v>367</v>
      </c>
      <c r="D169" s="43">
        <v>96</v>
      </c>
      <c r="E169" s="43">
        <v>0</v>
      </c>
      <c r="F169" s="43">
        <v>96</v>
      </c>
      <c r="G169" s="44">
        <v>0</v>
      </c>
      <c r="H169" s="44">
        <v>0</v>
      </c>
      <c r="I169" s="44">
        <v>0</v>
      </c>
      <c r="J169" s="45">
        <f t="shared" si="17"/>
        <v>96</v>
      </c>
      <c r="K169" s="44">
        <f t="shared" si="21"/>
        <v>96</v>
      </c>
    </row>
    <row r="170" spans="1:11" ht="15" x14ac:dyDescent="0.25">
      <c r="A170" s="89"/>
      <c r="B170" s="11"/>
      <c r="C170" s="22" t="s">
        <v>147</v>
      </c>
      <c r="D170" s="43">
        <v>215</v>
      </c>
      <c r="E170" s="43">
        <v>285</v>
      </c>
      <c r="F170" s="43">
        <v>500</v>
      </c>
      <c r="G170" s="44">
        <v>345</v>
      </c>
      <c r="H170" s="44">
        <v>117</v>
      </c>
      <c r="I170" s="44">
        <v>79</v>
      </c>
      <c r="J170" s="45">
        <f t="shared" si="17"/>
        <v>1041</v>
      </c>
      <c r="K170" s="44">
        <f t="shared" si="21"/>
        <v>1041</v>
      </c>
    </row>
    <row r="171" spans="1:11" ht="15" x14ac:dyDescent="0.25">
      <c r="A171" s="83"/>
      <c r="B171" s="11"/>
      <c r="C171" s="22"/>
      <c r="D171" s="43"/>
      <c r="E171" s="43"/>
      <c r="F171" s="43"/>
      <c r="G171" s="44"/>
      <c r="H171" s="44"/>
      <c r="I171" s="44"/>
      <c r="J171" s="45"/>
      <c r="K171" s="44"/>
    </row>
    <row r="172" spans="1:11" ht="15" x14ac:dyDescent="0.25">
      <c r="A172" s="89"/>
      <c r="B172" s="13" t="s">
        <v>148</v>
      </c>
      <c r="C172" s="14" t="s">
        <v>149</v>
      </c>
      <c r="D172" s="213">
        <v>717</v>
      </c>
      <c r="E172" s="213">
        <v>5393</v>
      </c>
      <c r="F172" s="213">
        <v>2282</v>
      </c>
      <c r="G172" s="214">
        <v>7054</v>
      </c>
      <c r="H172" s="214">
        <v>4148</v>
      </c>
      <c r="I172" s="214">
        <v>30</v>
      </c>
      <c r="J172" s="215">
        <f t="shared" si="17"/>
        <v>13514</v>
      </c>
      <c r="K172" s="214">
        <f>J172-J191</f>
        <v>10186</v>
      </c>
    </row>
    <row r="173" spans="1:11" ht="15" x14ac:dyDescent="0.25">
      <c r="A173" s="83"/>
      <c r="B173" s="11"/>
      <c r="C173" s="25"/>
      <c r="D173" s="43"/>
      <c r="E173" s="43"/>
      <c r="F173" s="43"/>
      <c r="G173" s="44"/>
      <c r="H173" s="44"/>
      <c r="I173" s="44"/>
      <c r="J173" s="45"/>
      <c r="K173" s="44"/>
    </row>
    <row r="174" spans="1:11" ht="15" x14ac:dyDescent="0.25">
      <c r="A174" s="83"/>
      <c r="B174" s="16" t="s">
        <v>150</v>
      </c>
      <c r="C174" s="17" t="s">
        <v>151</v>
      </c>
      <c r="D174" s="46">
        <v>170</v>
      </c>
      <c r="E174" s="46">
        <v>701</v>
      </c>
      <c r="F174" s="46">
        <v>871</v>
      </c>
      <c r="G174" s="47">
        <v>2409</v>
      </c>
      <c r="H174" s="47">
        <v>2367</v>
      </c>
      <c r="I174" s="47">
        <v>0</v>
      </c>
      <c r="J174" s="48">
        <f t="shared" si="17"/>
        <v>5647</v>
      </c>
      <c r="K174" s="47">
        <f>J174</f>
        <v>5647</v>
      </c>
    </row>
    <row r="175" spans="1:11" ht="15" x14ac:dyDescent="0.25">
      <c r="A175" s="83"/>
      <c r="B175" s="11"/>
      <c r="C175" s="20" t="s">
        <v>152</v>
      </c>
      <c r="D175" s="43">
        <v>164</v>
      </c>
      <c r="E175" s="43">
        <v>0</v>
      </c>
      <c r="F175" s="43">
        <v>164</v>
      </c>
      <c r="G175" s="44">
        <v>2408</v>
      </c>
      <c r="H175" s="44">
        <v>112</v>
      </c>
      <c r="I175" s="44">
        <v>0</v>
      </c>
      <c r="J175" s="45">
        <f t="shared" si="17"/>
        <v>2684</v>
      </c>
      <c r="K175" s="44">
        <f>J175</f>
        <v>2684</v>
      </c>
    </row>
    <row r="176" spans="1:11" ht="15" x14ac:dyDescent="0.25">
      <c r="A176" s="87"/>
      <c r="B176" s="11"/>
      <c r="C176" s="22" t="s">
        <v>153</v>
      </c>
      <c r="D176" s="43">
        <v>0</v>
      </c>
      <c r="E176" s="43">
        <v>0</v>
      </c>
      <c r="F176" s="43">
        <v>0</v>
      </c>
      <c r="G176" s="44">
        <v>0</v>
      </c>
      <c r="H176" s="44">
        <v>70</v>
      </c>
      <c r="I176" s="44">
        <v>0</v>
      </c>
      <c r="J176" s="45">
        <f t="shared" si="17"/>
        <v>70</v>
      </c>
      <c r="K176" s="44">
        <f t="shared" ref="K176:K180" si="22">J176</f>
        <v>70</v>
      </c>
    </row>
    <row r="177" spans="1:11" ht="15" x14ac:dyDescent="0.25">
      <c r="A177" s="87"/>
      <c r="B177" s="11"/>
      <c r="C177" s="22" t="s">
        <v>154</v>
      </c>
      <c r="D177" s="43">
        <v>0</v>
      </c>
      <c r="E177" s="43">
        <v>0</v>
      </c>
      <c r="F177" s="43">
        <v>0</v>
      </c>
      <c r="G177" s="44">
        <v>0</v>
      </c>
      <c r="H177" s="44">
        <v>128</v>
      </c>
      <c r="I177" s="44">
        <v>0</v>
      </c>
      <c r="J177" s="45">
        <f t="shared" si="17"/>
        <v>128</v>
      </c>
      <c r="K177" s="44">
        <f t="shared" si="22"/>
        <v>128</v>
      </c>
    </row>
    <row r="178" spans="1:11" ht="15" x14ac:dyDescent="0.25">
      <c r="A178" s="87"/>
      <c r="B178" s="11"/>
      <c r="C178" s="22" t="s">
        <v>155</v>
      </c>
      <c r="D178" s="43">
        <v>0</v>
      </c>
      <c r="E178" s="43">
        <v>0</v>
      </c>
      <c r="F178" s="43">
        <v>0</v>
      </c>
      <c r="G178" s="44">
        <v>0</v>
      </c>
      <c r="H178" s="44">
        <v>2057</v>
      </c>
      <c r="I178" s="44">
        <v>0</v>
      </c>
      <c r="J178" s="45">
        <f t="shared" si="17"/>
        <v>2057</v>
      </c>
      <c r="K178" s="44">
        <f t="shared" si="22"/>
        <v>2057</v>
      </c>
    </row>
    <row r="179" spans="1:11" ht="15" x14ac:dyDescent="0.25">
      <c r="A179" s="81"/>
      <c r="B179" s="11"/>
      <c r="C179" s="22" t="s">
        <v>156</v>
      </c>
      <c r="D179" s="43">
        <v>0</v>
      </c>
      <c r="E179" s="43">
        <v>701</v>
      </c>
      <c r="F179" s="43">
        <v>701</v>
      </c>
      <c r="G179" s="44">
        <v>0</v>
      </c>
      <c r="H179" s="44">
        <v>0</v>
      </c>
      <c r="I179" s="44">
        <v>0</v>
      </c>
      <c r="J179" s="45">
        <f>SUM(F179:I179)</f>
        <v>701</v>
      </c>
      <c r="K179" s="44">
        <f t="shared" si="22"/>
        <v>701</v>
      </c>
    </row>
    <row r="180" spans="1:11" ht="15" x14ac:dyDescent="0.25">
      <c r="A180" s="81"/>
      <c r="B180" s="11"/>
      <c r="C180" s="22" t="s">
        <v>36</v>
      </c>
      <c r="D180" s="43">
        <v>6</v>
      </c>
      <c r="E180" s="43">
        <v>0</v>
      </c>
      <c r="F180" s="43">
        <v>6</v>
      </c>
      <c r="G180" s="44">
        <v>1</v>
      </c>
      <c r="H180" s="44">
        <v>0</v>
      </c>
      <c r="I180" s="44">
        <v>0</v>
      </c>
      <c r="J180" s="45">
        <f>SUM(F180:I180)</f>
        <v>7</v>
      </c>
      <c r="K180" s="44">
        <f t="shared" si="22"/>
        <v>7</v>
      </c>
    </row>
    <row r="181" spans="1:11" ht="15" x14ac:dyDescent="0.25">
      <c r="A181" s="83"/>
      <c r="B181" s="11"/>
      <c r="C181" s="25"/>
      <c r="D181" s="43"/>
      <c r="E181" s="43"/>
      <c r="F181" s="43"/>
      <c r="G181" s="44"/>
      <c r="H181" s="44"/>
      <c r="I181" s="44"/>
      <c r="J181" s="45"/>
      <c r="K181" s="44"/>
    </row>
    <row r="182" spans="1:11" ht="15" x14ac:dyDescent="0.25">
      <c r="A182" s="83"/>
      <c r="B182" s="16" t="s">
        <v>157</v>
      </c>
      <c r="C182" s="17" t="s">
        <v>338</v>
      </c>
      <c r="D182" s="46">
        <v>433</v>
      </c>
      <c r="E182" s="46">
        <v>694</v>
      </c>
      <c r="F182" s="46">
        <v>1127</v>
      </c>
      <c r="G182" s="47">
        <v>2583</v>
      </c>
      <c r="H182" s="47">
        <v>264</v>
      </c>
      <c r="I182" s="47">
        <v>0</v>
      </c>
      <c r="J182" s="48">
        <f t="shared" si="17"/>
        <v>3974</v>
      </c>
      <c r="K182" s="47">
        <f>J182</f>
        <v>3974</v>
      </c>
    </row>
    <row r="183" spans="1:11" ht="15" x14ac:dyDescent="0.25">
      <c r="A183" s="87"/>
      <c r="B183" s="11"/>
      <c r="C183" s="22" t="s">
        <v>158</v>
      </c>
      <c r="D183" s="43">
        <v>386</v>
      </c>
      <c r="E183" s="43">
        <v>594</v>
      </c>
      <c r="F183" s="43">
        <v>980</v>
      </c>
      <c r="G183" s="44">
        <v>1146</v>
      </c>
      <c r="H183" s="44">
        <v>240</v>
      </c>
      <c r="I183" s="44">
        <v>0</v>
      </c>
      <c r="J183" s="45">
        <f t="shared" si="17"/>
        <v>2366</v>
      </c>
      <c r="K183" s="44">
        <f>J183</f>
        <v>2366</v>
      </c>
    </row>
    <row r="184" spans="1:11" ht="15" x14ac:dyDescent="0.25">
      <c r="A184" s="87"/>
      <c r="B184" s="11"/>
      <c r="C184" s="22" t="s">
        <v>304</v>
      </c>
      <c r="D184" s="43">
        <v>0</v>
      </c>
      <c r="E184" s="43">
        <v>0</v>
      </c>
      <c r="F184" s="43">
        <v>0</v>
      </c>
      <c r="G184" s="44">
        <v>1063</v>
      </c>
      <c r="H184" s="44">
        <v>0</v>
      </c>
      <c r="I184" s="44">
        <v>0</v>
      </c>
      <c r="J184" s="45">
        <f t="shared" si="17"/>
        <v>1063</v>
      </c>
      <c r="K184" s="44">
        <f t="shared" ref="K184:K189" si="23">J184</f>
        <v>1063</v>
      </c>
    </row>
    <row r="185" spans="1:11" ht="15" x14ac:dyDescent="0.25">
      <c r="A185" s="83"/>
      <c r="B185" s="11"/>
      <c r="C185" s="20" t="s">
        <v>159</v>
      </c>
      <c r="D185" s="43">
        <v>46</v>
      </c>
      <c r="E185" s="43">
        <v>19</v>
      </c>
      <c r="F185" s="43">
        <v>65</v>
      </c>
      <c r="G185" s="44">
        <v>52</v>
      </c>
      <c r="H185" s="44">
        <v>21</v>
      </c>
      <c r="I185" s="44">
        <v>0</v>
      </c>
      <c r="J185" s="45">
        <f t="shared" si="17"/>
        <v>138</v>
      </c>
      <c r="K185" s="44">
        <f t="shared" si="23"/>
        <v>138</v>
      </c>
    </row>
    <row r="186" spans="1:11" ht="15" x14ac:dyDescent="0.25">
      <c r="A186" s="83"/>
      <c r="B186" s="11"/>
      <c r="C186" s="20" t="s">
        <v>305</v>
      </c>
      <c r="D186" s="43">
        <v>1</v>
      </c>
      <c r="E186" s="43">
        <v>0</v>
      </c>
      <c r="F186" s="43">
        <v>1</v>
      </c>
      <c r="G186" s="44">
        <v>90</v>
      </c>
      <c r="H186" s="44">
        <v>0</v>
      </c>
      <c r="I186" s="44">
        <v>0</v>
      </c>
      <c r="J186" s="45">
        <f>SUM(F186:I186)</f>
        <v>91</v>
      </c>
      <c r="K186" s="44">
        <f t="shared" si="23"/>
        <v>91</v>
      </c>
    </row>
    <row r="187" spans="1:11" ht="15" x14ac:dyDescent="0.25">
      <c r="A187" s="83"/>
      <c r="B187" s="11"/>
      <c r="C187" s="20" t="s">
        <v>391</v>
      </c>
      <c r="D187" s="43">
        <v>0</v>
      </c>
      <c r="E187" s="43">
        <v>0</v>
      </c>
      <c r="F187" s="43">
        <v>0</v>
      </c>
      <c r="G187" s="44">
        <v>0</v>
      </c>
      <c r="H187" s="44">
        <v>0</v>
      </c>
      <c r="I187" s="44">
        <v>0</v>
      </c>
      <c r="J187" s="45">
        <f>SUM(F187:I187)</f>
        <v>0</v>
      </c>
      <c r="K187" s="44">
        <f t="shared" ref="K187" si="24">J187</f>
        <v>0</v>
      </c>
    </row>
    <row r="188" spans="1:11" ht="15" x14ac:dyDescent="0.25">
      <c r="A188" s="88"/>
      <c r="B188" s="11"/>
      <c r="C188" s="22" t="s">
        <v>160</v>
      </c>
      <c r="D188" s="43">
        <v>0</v>
      </c>
      <c r="E188" s="43">
        <v>66</v>
      </c>
      <c r="F188" s="43">
        <v>66</v>
      </c>
      <c r="G188" s="44">
        <v>220</v>
      </c>
      <c r="H188" s="44">
        <v>0</v>
      </c>
      <c r="I188" s="44">
        <v>0</v>
      </c>
      <c r="J188" s="45">
        <f t="shared" si="17"/>
        <v>286</v>
      </c>
      <c r="K188" s="44">
        <f t="shared" si="23"/>
        <v>286</v>
      </c>
    </row>
    <row r="189" spans="1:11" ht="15" x14ac:dyDescent="0.25">
      <c r="A189" s="89"/>
      <c r="B189" s="11"/>
      <c r="C189" s="22" t="s">
        <v>97</v>
      </c>
      <c r="D189" s="43">
        <v>0</v>
      </c>
      <c r="E189" s="43">
        <v>15</v>
      </c>
      <c r="F189" s="43">
        <v>15</v>
      </c>
      <c r="G189" s="44">
        <v>12</v>
      </c>
      <c r="H189" s="44">
        <v>3</v>
      </c>
      <c r="I189" s="44">
        <v>0</v>
      </c>
      <c r="J189" s="45">
        <f t="shared" si="17"/>
        <v>30</v>
      </c>
      <c r="K189" s="44">
        <f t="shared" si="23"/>
        <v>30</v>
      </c>
    </row>
    <row r="190" spans="1:11" ht="15" x14ac:dyDescent="0.25">
      <c r="B190" s="11"/>
      <c r="C190" s="25"/>
      <c r="D190" s="43"/>
      <c r="E190" s="43"/>
      <c r="F190" s="43"/>
      <c r="G190" s="44"/>
      <c r="H190" s="44"/>
      <c r="I190" s="44"/>
      <c r="J190" s="45"/>
      <c r="K190" s="44"/>
    </row>
    <row r="191" spans="1:11" ht="15" x14ac:dyDescent="0.25">
      <c r="B191" s="16" t="s">
        <v>308</v>
      </c>
      <c r="C191" s="17" t="s">
        <v>161</v>
      </c>
      <c r="D191" s="46">
        <v>28</v>
      </c>
      <c r="E191" s="46">
        <v>3900</v>
      </c>
      <c r="F191" s="46">
        <v>100</v>
      </c>
      <c r="G191" s="47">
        <v>1849</v>
      </c>
      <c r="H191" s="47">
        <v>1349</v>
      </c>
      <c r="I191" s="47">
        <v>30</v>
      </c>
      <c r="J191" s="48">
        <f t="shared" si="17"/>
        <v>3328</v>
      </c>
      <c r="K191" s="47">
        <v>0</v>
      </c>
    </row>
    <row r="192" spans="1:11" ht="15" x14ac:dyDescent="0.25">
      <c r="A192" s="74"/>
      <c r="B192" s="11"/>
      <c r="C192" s="22" t="s">
        <v>340</v>
      </c>
      <c r="D192" s="43">
        <v>13</v>
      </c>
      <c r="E192" s="43">
        <v>3815</v>
      </c>
      <c r="F192" s="43">
        <v>0</v>
      </c>
      <c r="G192" s="44">
        <v>1668</v>
      </c>
      <c r="H192" s="44">
        <v>75</v>
      </c>
      <c r="I192" s="44">
        <v>30</v>
      </c>
      <c r="J192" s="45">
        <f>SUM(F192:I192)</f>
        <v>1773</v>
      </c>
      <c r="K192" s="44">
        <v>0</v>
      </c>
    </row>
    <row r="193" spans="1:11" ht="15" x14ac:dyDescent="0.25">
      <c r="A193" s="74"/>
      <c r="B193" s="11"/>
      <c r="C193" s="22" t="s">
        <v>100</v>
      </c>
      <c r="D193" s="43">
        <v>11</v>
      </c>
      <c r="E193" s="43">
        <v>70</v>
      </c>
      <c r="F193" s="43">
        <v>81</v>
      </c>
      <c r="G193" s="44">
        <v>0</v>
      </c>
      <c r="H193" s="44">
        <v>1274</v>
      </c>
      <c r="I193" s="44">
        <v>0</v>
      </c>
      <c r="J193" s="45">
        <f t="shared" si="17"/>
        <v>1355</v>
      </c>
      <c r="K193" s="44">
        <v>0</v>
      </c>
    </row>
    <row r="194" spans="1:11" ht="15" x14ac:dyDescent="0.25">
      <c r="A194" s="89"/>
      <c r="B194" s="11"/>
      <c r="C194" s="22" t="s">
        <v>101</v>
      </c>
      <c r="D194" s="43">
        <v>4</v>
      </c>
      <c r="E194" s="43">
        <v>15</v>
      </c>
      <c r="F194" s="43">
        <v>19</v>
      </c>
      <c r="G194" s="44">
        <v>181</v>
      </c>
      <c r="H194" s="44">
        <v>0</v>
      </c>
      <c r="I194" s="44">
        <v>0</v>
      </c>
      <c r="J194" s="45">
        <f t="shared" si="17"/>
        <v>200</v>
      </c>
      <c r="K194" s="44">
        <v>0</v>
      </c>
    </row>
    <row r="195" spans="1:11" ht="15" x14ac:dyDescent="0.25">
      <c r="A195" s="81"/>
      <c r="B195" s="11"/>
      <c r="C195" s="20" t="s">
        <v>102</v>
      </c>
      <c r="D195" s="43">
        <v>0</v>
      </c>
      <c r="E195" s="43">
        <v>0</v>
      </c>
      <c r="F195" s="43">
        <v>0</v>
      </c>
      <c r="G195" s="44">
        <v>0</v>
      </c>
      <c r="H195" s="44">
        <v>0</v>
      </c>
      <c r="I195" s="44">
        <v>0</v>
      </c>
      <c r="J195" s="45">
        <f t="shared" si="17"/>
        <v>0</v>
      </c>
      <c r="K195" s="44">
        <v>0</v>
      </c>
    </row>
    <row r="196" spans="1:11" ht="15" x14ac:dyDescent="0.25">
      <c r="A196" s="89"/>
      <c r="B196" s="11"/>
      <c r="C196" s="12"/>
      <c r="D196" s="43"/>
      <c r="E196" s="43"/>
      <c r="F196" s="43"/>
      <c r="G196" s="43"/>
      <c r="H196" s="43"/>
      <c r="I196" s="43"/>
      <c r="J196" s="43"/>
      <c r="K196" s="43"/>
    </row>
    <row r="197" spans="1:11" ht="15" x14ac:dyDescent="0.25">
      <c r="A197" s="89"/>
      <c r="B197" s="133" t="s">
        <v>162</v>
      </c>
      <c r="C197" s="145" t="s">
        <v>163</v>
      </c>
      <c r="D197" s="205">
        <v>0</v>
      </c>
      <c r="E197" s="205">
        <v>0</v>
      </c>
      <c r="F197" s="205">
        <v>0</v>
      </c>
      <c r="G197" s="206">
        <v>0</v>
      </c>
      <c r="H197" s="206">
        <v>0</v>
      </c>
      <c r="I197" s="206">
        <v>0</v>
      </c>
      <c r="J197" s="207"/>
      <c r="K197" s="206"/>
    </row>
    <row r="198" spans="1:11" ht="15" x14ac:dyDescent="0.25">
      <c r="A198" s="89"/>
      <c r="B198" s="11"/>
      <c r="C198" s="12"/>
      <c r="D198" s="43"/>
      <c r="E198" s="43"/>
      <c r="F198" s="43"/>
      <c r="G198" s="43"/>
      <c r="H198" s="43"/>
      <c r="I198" s="43"/>
      <c r="J198" s="43"/>
      <c r="K198" s="43"/>
    </row>
    <row r="199" spans="1:11" ht="31.15" customHeight="1" x14ac:dyDescent="0.2">
      <c r="B199" s="36" t="s">
        <v>375</v>
      </c>
      <c r="C199" s="209" t="s">
        <v>377</v>
      </c>
      <c r="D199" s="55">
        <v>86</v>
      </c>
      <c r="E199" s="55">
        <v>98</v>
      </c>
      <c r="F199" s="55">
        <v>184</v>
      </c>
      <c r="G199" s="56">
        <v>213</v>
      </c>
      <c r="H199" s="56">
        <v>168</v>
      </c>
      <c r="I199" s="56">
        <v>0</v>
      </c>
      <c r="J199" s="57">
        <f t="shared" si="17"/>
        <v>565</v>
      </c>
      <c r="K199" s="56">
        <f>J199</f>
        <v>565</v>
      </c>
    </row>
    <row r="200" spans="1:11" ht="15" x14ac:dyDescent="0.25">
      <c r="B200" s="37"/>
      <c r="C200" s="22" t="s">
        <v>164</v>
      </c>
      <c r="D200" s="43">
        <v>2</v>
      </c>
      <c r="E200" s="43">
        <v>0</v>
      </c>
      <c r="F200" s="43">
        <v>2</v>
      </c>
      <c r="G200" s="44">
        <v>0</v>
      </c>
      <c r="H200" s="44">
        <v>0</v>
      </c>
      <c r="I200" s="44">
        <v>0</v>
      </c>
      <c r="J200" s="45">
        <f t="shared" si="17"/>
        <v>2</v>
      </c>
      <c r="K200" s="44">
        <f>J200</f>
        <v>2</v>
      </c>
    </row>
    <row r="201" spans="1:11" ht="15" x14ac:dyDescent="0.25">
      <c r="B201" s="37"/>
      <c r="C201" s="22" t="s">
        <v>97</v>
      </c>
      <c r="D201" s="43">
        <v>84</v>
      </c>
      <c r="E201" s="43">
        <v>98</v>
      </c>
      <c r="F201" s="43">
        <v>182</v>
      </c>
      <c r="G201" s="44">
        <v>213</v>
      </c>
      <c r="H201" s="44">
        <v>168</v>
      </c>
      <c r="I201" s="44">
        <v>0</v>
      </c>
      <c r="J201" s="45">
        <f t="shared" si="17"/>
        <v>563</v>
      </c>
      <c r="K201" s="44">
        <f>J201</f>
        <v>563</v>
      </c>
    </row>
    <row r="202" spans="1:11" ht="15" x14ac:dyDescent="0.25">
      <c r="B202" s="37"/>
      <c r="C202" s="25"/>
      <c r="D202" s="49"/>
      <c r="E202" s="49"/>
      <c r="F202" s="49"/>
      <c r="G202" s="50"/>
      <c r="H202" s="50"/>
      <c r="I202" s="50"/>
      <c r="J202" s="51"/>
      <c r="K202" s="50"/>
    </row>
    <row r="203" spans="1:11" ht="15.75" thickBot="1" x14ac:dyDescent="0.3">
      <c r="B203" s="93"/>
      <c r="C203" s="90"/>
      <c r="D203" s="94"/>
      <c r="E203" s="94"/>
      <c r="F203" s="94"/>
      <c r="G203" s="95"/>
      <c r="H203" s="96"/>
      <c r="I203" s="95"/>
      <c r="J203" s="97"/>
      <c r="K203" s="96"/>
    </row>
    <row r="204" spans="1:11" s="72" customFormat="1" ht="13.5" thickTop="1" x14ac:dyDescent="0.2"/>
    <row r="205" spans="1:11" x14ac:dyDescent="0.2">
      <c r="H205" s="169"/>
    </row>
  </sheetData>
  <mergeCells count="7">
    <mergeCell ref="K6:K9"/>
    <mergeCell ref="B6:C9"/>
    <mergeCell ref="D6:F8"/>
    <mergeCell ref="G6:G9"/>
    <mergeCell ref="H6:H9"/>
    <mergeCell ref="I6:I9"/>
    <mergeCell ref="J6:J9"/>
  </mergeCells>
  <conditionalFormatting sqref="L27">
    <cfRule type="cellIs" dxfId="329" priority="22" stopIfTrue="1" operator="notEqual">
      <formula>L29+L30+L31+L32+L33</formula>
    </cfRule>
  </conditionalFormatting>
  <conditionalFormatting sqref="D47:K47">
    <cfRule type="cellIs" dxfId="328" priority="4" stopIfTrue="1" operator="notEqual">
      <formula>D48+D49</formula>
    </cfRule>
  </conditionalFormatting>
  <conditionalFormatting sqref="D51:K51">
    <cfRule type="cellIs" dxfId="327" priority="5" stopIfTrue="1" operator="notEqual">
      <formula>D52+D53+D54</formula>
    </cfRule>
  </conditionalFormatting>
  <conditionalFormatting sqref="D162:K162">
    <cfRule type="cellIs" dxfId="326" priority="6" stopIfTrue="1" operator="notEqual">
      <formula>SUM(D163:D170)</formula>
    </cfRule>
  </conditionalFormatting>
  <conditionalFormatting sqref="D78:K78">
    <cfRule type="cellIs" dxfId="325" priority="7" stopIfTrue="1" operator="notEqual">
      <formula>D79+D80+D81+D82+D83+D84+D85+D86+D87+D88</formula>
    </cfRule>
  </conditionalFormatting>
  <conditionalFormatting sqref="D97:K97">
    <cfRule type="cellIs" dxfId="324" priority="8" stopIfTrue="1" operator="notEqual">
      <formula>D98+D99+D100+D101+D102+D103+D104+D105+D106+D107</formula>
    </cfRule>
  </conditionalFormatting>
  <conditionalFormatting sqref="D109:K109">
    <cfRule type="cellIs" dxfId="323" priority="9" stopIfTrue="1" operator="notEqual">
      <formula>D110+D111+D112+D113+D114+D115</formula>
    </cfRule>
  </conditionalFormatting>
  <conditionalFormatting sqref="D174:K174">
    <cfRule type="cellIs" dxfId="322" priority="10" stopIfTrue="1" operator="notEqual">
      <formula>SUM(D175:D180)</formula>
    </cfRule>
  </conditionalFormatting>
  <conditionalFormatting sqref="D27:K27">
    <cfRule type="cellIs" dxfId="321" priority="12" stopIfTrue="1" operator="notEqual">
      <formula>D29+D30+D31+D32+D33</formula>
    </cfRule>
  </conditionalFormatting>
  <conditionalFormatting sqref="D148:K148">
    <cfRule type="cellIs" dxfId="320" priority="3" stopIfTrue="1" operator="notEqual">
      <formula>D149+D150+D151+D152+D153</formula>
    </cfRule>
  </conditionalFormatting>
  <conditionalFormatting sqref="D56:K56">
    <cfRule type="cellIs" dxfId="319" priority="18" stopIfTrue="1" operator="notEqual">
      <formula>D57+D59+D60+D62+D63+D64+D61+D65+D66+D67+D68+D69+D70+D71+D72+D75+D76</formula>
    </cfRule>
  </conditionalFormatting>
  <conditionalFormatting sqref="D155:K155">
    <cfRule type="cellIs" dxfId="318" priority="1" stopIfTrue="1" operator="notEqual">
      <formula>D156+D159+D160</formula>
    </cfRule>
  </conditionalFormatting>
  <conditionalFormatting sqref="D135:K135">
    <cfRule type="cellIs" dxfId="317" priority="19" stopIfTrue="1" operator="notEqual">
      <formula>#REF!+#REF!</formula>
    </cfRule>
  </conditionalFormatting>
  <conditionalFormatting sqref="D137:K137">
    <cfRule type="cellIs" dxfId="316" priority="20" stopIfTrue="1" operator="notEqual">
      <formula>D139+D138+D140+#REF!</formula>
    </cfRule>
  </conditionalFormatting>
  <conditionalFormatting sqref="D22:J22 K22:K25">
    <cfRule type="cellIs" dxfId="315" priority="21" stopIfTrue="1" operator="notEqual">
      <formula>D23+D24+#REF!+D25</formula>
    </cfRule>
  </conditionalFormatting>
  <conditionalFormatting sqref="D191:K191">
    <cfRule type="cellIs" dxfId="314" priority="23" stopIfTrue="1" operator="notEqual">
      <formula>D192+#REF!+D193+D194+D195</formula>
    </cfRule>
  </conditionalFormatting>
  <conditionalFormatting sqref="D35:K35">
    <cfRule type="cellIs" dxfId="313" priority="73" stopIfTrue="1" operator="notEqual">
      <formula>D36+D37+D38+D39+D41+D40</formula>
    </cfRule>
  </conditionalFormatting>
  <conditionalFormatting sqref="D13:K13 D182:K182">
    <cfRule type="cellIs" dxfId="312" priority="74" stopIfTrue="1" operator="notEqual">
      <formula>SUM(D14:D20)</formula>
    </cfRule>
  </conditionalFormatting>
  <conditionalFormatting sqref="D199:K199">
    <cfRule type="cellIs" dxfId="311" priority="85" stopIfTrue="1" operator="notEqual">
      <formula>#REF!+D200+D201</formula>
    </cfRule>
  </conditionalFormatting>
  <conditionalFormatting sqref="D202:K202">
    <cfRule type="cellIs" dxfId="310" priority="101" stopIfTrue="1" operator="notEqual">
      <formula>#REF!+#REF!+#REF!+#REF!</formula>
    </cfRule>
  </conditionalFormatting>
  <conditionalFormatting sqref="D201:K201">
    <cfRule type="cellIs" dxfId="309" priority="102" stopIfTrue="1" operator="notEqual">
      <formula>#REF!+#REF!+#REF!+#REF!</formula>
    </cfRule>
  </conditionalFormatting>
  <conditionalFormatting sqref="D200:K200">
    <cfRule type="cellIs" dxfId="308" priority="103" stopIfTrue="1" operator="notEqual">
      <formula>#REF!+#REF!+#REF!+#REF!</formula>
    </cfRule>
  </conditionalFormatting>
  <hyperlinks>
    <hyperlink ref="K5" location="Índice!A1" display="índice"/>
  </hyperlinks>
  <printOptions horizontalCentered="1"/>
  <pageMargins left="0.19685039370078741" right="0.19685039370078741" top="0.15748031496062992" bottom="0.15748031496062992" header="0" footer="0"/>
  <pageSetup paperSize="9" scale="59" fitToWidth="3" fitToHeight="3" orientation="landscape" r:id="rId1"/>
  <headerFooter alignWithMargins="0"/>
  <rowBreaks count="5" manualBreakCount="5">
    <brk id="43" min="1" max="10" man="1"/>
    <brk id="93" min="1" max="10" man="1"/>
    <brk id="131" min="1" max="10" man="1"/>
    <brk id="170" min="1" max="10" man="1"/>
    <brk id="201" min="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showGridLines="0" zoomScale="90" zoomScaleNormal="90" zoomScaleSheetLayoutView="90" workbookViewId="0">
      <pane ySplit="9" topLeftCell="A10" activePane="bottomLeft" state="frozen"/>
      <selection pane="bottomLeft"/>
    </sheetView>
  </sheetViews>
  <sheetFormatPr baseColWidth="10" defaultColWidth="11.42578125" defaultRowHeight="12.75" x14ac:dyDescent="0.2"/>
  <cols>
    <col min="1" max="1" width="2.7109375" style="107" customWidth="1"/>
    <col min="2" max="2" width="18.7109375" style="100" customWidth="1"/>
    <col min="3" max="3" width="90.7109375" style="100" customWidth="1"/>
    <col min="4" max="6" width="14.7109375" style="100" customWidth="1"/>
    <col min="7" max="7" width="16.5703125" style="100" customWidth="1"/>
    <col min="8" max="8" width="16.7109375" style="100" customWidth="1"/>
    <col min="9" max="9" width="16.5703125" style="100" customWidth="1"/>
    <col min="10" max="10" width="19.7109375" style="100" customWidth="1"/>
    <col min="11" max="11" width="19.42578125" style="100" customWidth="1"/>
    <col min="12" max="12" width="2.7109375" style="100" customWidth="1"/>
    <col min="13" max="16384" width="11.42578125" style="100"/>
  </cols>
  <sheetData>
    <row r="1" spans="1:12" x14ac:dyDescent="0.2">
      <c r="A1" s="99"/>
    </row>
    <row r="2" spans="1:12" ht="18" x14ac:dyDescent="0.25">
      <c r="A2" s="101"/>
      <c r="B2" s="102" t="s">
        <v>294</v>
      </c>
      <c r="C2" s="102"/>
      <c r="D2" s="103"/>
      <c r="E2" s="103"/>
      <c r="F2" s="103"/>
      <c r="G2" s="103"/>
      <c r="H2" s="103"/>
      <c r="I2" s="103"/>
      <c r="J2" s="103"/>
      <c r="K2" s="103"/>
      <c r="L2" s="104"/>
    </row>
    <row r="3" spans="1:12" ht="18.75" x14ac:dyDescent="0.3">
      <c r="A3" s="105"/>
      <c r="B3" s="106" t="s">
        <v>358</v>
      </c>
      <c r="C3" s="106"/>
      <c r="D3" s="103"/>
      <c r="E3" s="103"/>
      <c r="F3" s="103"/>
      <c r="G3" s="103"/>
      <c r="H3" s="103"/>
      <c r="I3" s="103"/>
      <c r="J3" s="103"/>
      <c r="K3" s="103"/>
      <c r="L3" s="104"/>
    </row>
    <row r="4" spans="1:12" ht="14.25" x14ac:dyDescent="0.2">
      <c r="B4" s="108" t="s">
        <v>293</v>
      </c>
      <c r="C4" s="108"/>
      <c r="D4" s="103"/>
      <c r="E4" s="103"/>
      <c r="F4" s="103"/>
      <c r="G4" s="103"/>
      <c r="H4" s="103"/>
      <c r="I4" s="103"/>
      <c r="J4" s="103"/>
      <c r="K4" s="103"/>
      <c r="L4" s="104"/>
    </row>
    <row r="5" spans="1:12" ht="15.75" thickBot="1" x14ac:dyDescent="0.3">
      <c r="B5" s="109"/>
      <c r="C5" s="103"/>
      <c r="D5" s="103"/>
      <c r="E5" s="103"/>
      <c r="F5" s="103"/>
      <c r="G5" s="103"/>
      <c r="H5" s="103"/>
      <c r="I5" s="103"/>
      <c r="J5" s="103"/>
      <c r="K5" s="110" t="s">
        <v>324</v>
      </c>
      <c r="L5" s="104"/>
    </row>
    <row r="6" spans="1:12" ht="14.25" customHeight="1" thickTop="1" thickBot="1" x14ac:dyDescent="0.25">
      <c r="A6" s="111"/>
      <c r="B6" s="222" t="s">
        <v>165</v>
      </c>
      <c r="C6" s="223"/>
      <c r="D6" s="228" t="s">
        <v>1</v>
      </c>
      <c r="E6" s="228"/>
      <c r="F6" s="228"/>
      <c r="G6" s="220" t="s">
        <v>295</v>
      </c>
      <c r="H6" s="220" t="s">
        <v>296</v>
      </c>
      <c r="I6" s="220" t="s">
        <v>297</v>
      </c>
      <c r="J6" s="220" t="s">
        <v>2</v>
      </c>
      <c r="K6" s="220" t="s">
        <v>3</v>
      </c>
      <c r="L6" s="104"/>
    </row>
    <row r="7" spans="1:12" ht="14.25" customHeight="1" thickTop="1" thickBot="1" x14ac:dyDescent="0.25">
      <c r="A7" s="112"/>
      <c r="B7" s="224"/>
      <c r="C7" s="225"/>
      <c r="D7" s="228"/>
      <c r="E7" s="228"/>
      <c r="F7" s="228"/>
      <c r="G7" s="221"/>
      <c r="H7" s="221"/>
      <c r="I7" s="221"/>
      <c r="J7" s="221"/>
      <c r="K7" s="221"/>
      <c r="L7" s="104"/>
    </row>
    <row r="8" spans="1:12" ht="14.25" customHeight="1" thickTop="1" thickBot="1" x14ac:dyDescent="0.25">
      <c r="A8" s="111"/>
      <c r="B8" s="224"/>
      <c r="C8" s="225"/>
      <c r="D8" s="228"/>
      <c r="E8" s="228"/>
      <c r="F8" s="228"/>
      <c r="G8" s="221"/>
      <c r="H8" s="221"/>
      <c r="I8" s="221"/>
      <c r="J8" s="221"/>
      <c r="K8" s="221"/>
      <c r="L8" s="104"/>
    </row>
    <row r="9" spans="1:12" ht="31.5" thickTop="1" thickBot="1" x14ac:dyDescent="0.25">
      <c r="A9" s="111"/>
      <c r="B9" s="226"/>
      <c r="C9" s="227"/>
      <c r="D9" s="113" t="s">
        <v>4</v>
      </c>
      <c r="E9" s="113" t="s">
        <v>5</v>
      </c>
      <c r="F9" s="113" t="s">
        <v>303</v>
      </c>
      <c r="G9" s="221"/>
      <c r="H9" s="221"/>
      <c r="I9" s="221"/>
      <c r="J9" s="221"/>
      <c r="K9" s="221"/>
      <c r="L9" s="104"/>
    </row>
    <row r="10" spans="1:12" ht="15.75" thickTop="1" x14ac:dyDescent="0.25">
      <c r="A10" s="111"/>
      <c r="B10" s="114"/>
      <c r="C10" s="115"/>
      <c r="D10" s="116"/>
      <c r="E10" s="117"/>
      <c r="F10" s="117"/>
      <c r="G10" s="118"/>
      <c r="H10" s="118"/>
      <c r="I10" s="118"/>
      <c r="J10" s="118"/>
      <c r="K10" s="118"/>
      <c r="L10" s="104"/>
    </row>
    <row r="11" spans="1:12" ht="15" x14ac:dyDescent="0.25">
      <c r="A11" s="111"/>
      <c r="B11" s="119" t="s">
        <v>166</v>
      </c>
      <c r="C11" s="120" t="s">
        <v>167</v>
      </c>
      <c r="D11" s="58">
        <v>5327</v>
      </c>
      <c r="E11" s="59">
        <v>4582</v>
      </c>
      <c r="F11" s="59">
        <v>9909</v>
      </c>
      <c r="G11" s="60">
        <v>27994</v>
      </c>
      <c r="H11" s="60">
        <v>19969</v>
      </c>
      <c r="I11" s="60">
        <v>1039</v>
      </c>
      <c r="J11" s="60">
        <f>SUM(F11:I11)</f>
        <v>58911</v>
      </c>
      <c r="K11" s="60">
        <f t="shared" ref="K11:K44" si="0">J11</f>
        <v>58911</v>
      </c>
      <c r="L11" s="104"/>
    </row>
    <row r="12" spans="1:12" ht="15" x14ac:dyDescent="0.25">
      <c r="A12" s="123"/>
      <c r="B12" s="114"/>
      <c r="C12" s="124" t="s">
        <v>168</v>
      </c>
      <c r="D12" s="45">
        <v>3993</v>
      </c>
      <c r="E12" s="43">
        <v>2700</v>
      </c>
      <c r="F12" s="43">
        <v>6693</v>
      </c>
      <c r="G12" s="44">
        <v>23893</v>
      </c>
      <c r="H12" s="44">
        <v>18643</v>
      </c>
      <c r="I12" s="44">
        <v>933</v>
      </c>
      <c r="J12" s="44">
        <f>SUM(F12:I12)</f>
        <v>50162</v>
      </c>
      <c r="K12" s="44">
        <f t="shared" si="0"/>
        <v>50162</v>
      </c>
      <c r="L12" s="104"/>
    </row>
    <row r="13" spans="1:12" ht="15" x14ac:dyDescent="0.25">
      <c r="A13" s="125"/>
      <c r="B13" s="114"/>
      <c r="C13" s="124" t="s">
        <v>169</v>
      </c>
      <c r="D13" s="45">
        <v>1060</v>
      </c>
      <c r="E13" s="43">
        <v>0</v>
      </c>
      <c r="F13" s="43">
        <v>1060</v>
      </c>
      <c r="G13" s="44">
        <v>1192</v>
      </c>
      <c r="H13" s="44">
        <v>374</v>
      </c>
      <c r="I13" s="44">
        <v>76</v>
      </c>
      <c r="J13" s="44">
        <f>SUM(F13:I13)</f>
        <v>2702</v>
      </c>
      <c r="K13" s="44">
        <f t="shared" si="0"/>
        <v>2702</v>
      </c>
      <c r="L13" s="104"/>
    </row>
    <row r="14" spans="1:12" ht="15" x14ac:dyDescent="0.25">
      <c r="A14" s="125"/>
      <c r="B14" s="114"/>
      <c r="C14" s="124" t="s">
        <v>170</v>
      </c>
      <c r="D14" s="45">
        <v>274</v>
      </c>
      <c r="E14" s="43">
        <v>1882</v>
      </c>
      <c r="F14" s="43">
        <v>2156</v>
      </c>
      <c r="G14" s="44">
        <v>2909</v>
      </c>
      <c r="H14" s="44">
        <v>952</v>
      </c>
      <c r="I14" s="44">
        <v>30</v>
      </c>
      <c r="J14" s="44">
        <f>SUM(F14:I14)</f>
        <v>6047</v>
      </c>
      <c r="K14" s="44">
        <f t="shared" si="0"/>
        <v>6047</v>
      </c>
      <c r="L14" s="104"/>
    </row>
    <row r="15" spans="1:12" ht="14.25" x14ac:dyDescent="0.2">
      <c r="A15" s="125"/>
      <c r="B15" s="126"/>
      <c r="C15" s="115"/>
      <c r="D15" s="42"/>
      <c r="E15" s="40"/>
      <c r="F15" s="40"/>
      <c r="G15" s="41"/>
      <c r="H15" s="41"/>
      <c r="I15" s="41"/>
      <c r="J15" s="41"/>
      <c r="K15" s="41"/>
      <c r="L15" s="104"/>
    </row>
    <row r="16" spans="1:12" ht="15" x14ac:dyDescent="0.25">
      <c r="A16" s="127"/>
      <c r="B16" s="119" t="s">
        <v>309</v>
      </c>
      <c r="C16" s="120" t="s">
        <v>171</v>
      </c>
      <c r="D16" s="58">
        <v>18304</v>
      </c>
      <c r="E16" s="59">
        <v>5303</v>
      </c>
      <c r="F16" s="59">
        <v>23607</v>
      </c>
      <c r="G16" s="60">
        <v>71345</v>
      </c>
      <c r="H16" s="60">
        <v>21753</v>
      </c>
      <c r="I16" s="60">
        <v>2552</v>
      </c>
      <c r="J16" s="60">
        <f t="shared" ref="J16:J24" si="1">SUM(F16:I16)</f>
        <v>119257</v>
      </c>
      <c r="K16" s="60">
        <f t="shared" si="0"/>
        <v>119257</v>
      </c>
      <c r="L16" s="104"/>
    </row>
    <row r="17" spans="1:12" ht="14.25" x14ac:dyDescent="0.2">
      <c r="A17" s="127"/>
      <c r="B17" s="116"/>
      <c r="C17" s="128" t="s">
        <v>172</v>
      </c>
      <c r="D17" s="45">
        <v>13709</v>
      </c>
      <c r="E17" s="43">
        <v>4531</v>
      </c>
      <c r="F17" s="43">
        <v>18240</v>
      </c>
      <c r="G17" s="44">
        <v>56000</v>
      </c>
      <c r="H17" s="44">
        <v>16705</v>
      </c>
      <c r="I17" s="44">
        <v>2032</v>
      </c>
      <c r="J17" s="44">
        <f t="shared" si="1"/>
        <v>92977</v>
      </c>
      <c r="K17" s="44">
        <f t="shared" si="0"/>
        <v>92977</v>
      </c>
      <c r="L17" s="104"/>
    </row>
    <row r="18" spans="1:12" ht="15" x14ac:dyDescent="0.25">
      <c r="A18" s="129"/>
      <c r="B18" s="114"/>
      <c r="C18" s="124" t="s">
        <v>173</v>
      </c>
      <c r="D18" s="45">
        <v>132</v>
      </c>
      <c r="E18" s="43">
        <v>15</v>
      </c>
      <c r="F18" s="43">
        <v>147</v>
      </c>
      <c r="G18" s="44">
        <v>46</v>
      </c>
      <c r="H18" s="44">
        <v>1</v>
      </c>
      <c r="I18" s="44">
        <v>28</v>
      </c>
      <c r="J18" s="44">
        <f t="shared" si="1"/>
        <v>222</v>
      </c>
      <c r="K18" s="44">
        <f t="shared" si="0"/>
        <v>222</v>
      </c>
      <c r="L18" s="104"/>
    </row>
    <row r="19" spans="1:12" ht="15" x14ac:dyDescent="0.25">
      <c r="A19" s="127"/>
      <c r="B19" s="114"/>
      <c r="C19" s="124" t="s">
        <v>174</v>
      </c>
      <c r="D19" s="45">
        <v>13577</v>
      </c>
      <c r="E19" s="43">
        <v>4516</v>
      </c>
      <c r="F19" s="43">
        <v>18093</v>
      </c>
      <c r="G19" s="44">
        <v>55954</v>
      </c>
      <c r="H19" s="44">
        <v>16704</v>
      </c>
      <c r="I19" s="44">
        <v>2004</v>
      </c>
      <c r="J19" s="44">
        <f t="shared" si="1"/>
        <v>92755</v>
      </c>
      <c r="K19" s="44">
        <f t="shared" si="0"/>
        <v>92755</v>
      </c>
      <c r="L19" s="104"/>
    </row>
    <row r="20" spans="1:12" ht="14.25" x14ac:dyDescent="0.2">
      <c r="A20" s="127"/>
      <c r="B20" s="116"/>
      <c r="C20" s="128" t="s">
        <v>175</v>
      </c>
      <c r="D20" s="45">
        <v>4595</v>
      </c>
      <c r="E20" s="43">
        <v>772</v>
      </c>
      <c r="F20" s="43">
        <v>5367</v>
      </c>
      <c r="G20" s="44">
        <v>15345</v>
      </c>
      <c r="H20" s="44">
        <v>5048</v>
      </c>
      <c r="I20" s="44">
        <v>520</v>
      </c>
      <c r="J20" s="44">
        <f t="shared" si="1"/>
        <v>26280</v>
      </c>
      <c r="K20" s="44">
        <f t="shared" si="0"/>
        <v>26280</v>
      </c>
      <c r="L20" s="104"/>
    </row>
    <row r="21" spans="1:12" ht="14.25" x14ac:dyDescent="0.2">
      <c r="A21" s="123"/>
      <c r="B21" s="116"/>
      <c r="C21" s="124" t="s">
        <v>176</v>
      </c>
      <c r="D21" s="45">
        <v>1501</v>
      </c>
      <c r="E21" s="43">
        <v>738</v>
      </c>
      <c r="F21" s="43">
        <v>2239</v>
      </c>
      <c r="G21" s="44">
        <v>11245</v>
      </c>
      <c r="H21" s="44">
        <v>4797</v>
      </c>
      <c r="I21" s="44">
        <v>496</v>
      </c>
      <c r="J21" s="44">
        <f t="shared" si="1"/>
        <v>18777</v>
      </c>
      <c r="K21" s="44">
        <f t="shared" si="0"/>
        <v>18777</v>
      </c>
      <c r="L21" s="104"/>
    </row>
    <row r="22" spans="1:12" ht="14.25" x14ac:dyDescent="0.2">
      <c r="B22" s="116"/>
      <c r="C22" s="115" t="s">
        <v>177</v>
      </c>
      <c r="D22" s="45">
        <v>508</v>
      </c>
      <c r="E22" s="43">
        <v>738</v>
      </c>
      <c r="F22" s="43">
        <v>1246</v>
      </c>
      <c r="G22" s="44">
        <v>11245</v>
      </c>
      <c r="H22" s="44">
        <v>4685</v>
      </c>
      <c r="I22" s="44">
        <v>486</v>
      </c>
      <c r="J22" s="44">
        <f t="shared" si="1"/>
        <v>17662</v>
      </c>
      <c r="K22" s="44">
        <f t="shared" si="0"/>
        <v>17662</v>
      </c>
      <c r="L22" s="104"/>
    </row>
    <row r="23" spans="1:12" ht="14.25" x14ac:dyDescent="0.2">
      <c r="B23" s="116"/>
      <c r="C23" s="115" t="s">
        <v>178</v>
      </c>
      <c r="D23" s="45">
        <v>993</v>
      </c>
      <c r="E23" s="43">
        <v>0</v>
      </c>
      <c r="F23" s="43">
        <v>993</v>
      </c>
      <c r="G23" s="44">
        <v>0</v>
      </c>
      <c r="H23" s="44">
        <v>112</v>
      </c>
      <c r="I23" s="44">
        <v>10</v>
      </c>
      <c r="J23" s="44">
        <f t="shared" si="1"/>
        <v>1115</v>
      </c>
      <c r="K23" s="44">
        <f t="shared" si="0"/>
        <v>1115</v>
      </c>
      <c r="L23" s="104"/>
    </row>
    <row r="24" spans="1:12" ht="14.25" x14ac:dyDescent="0.2">
      <c r="A24" s="111"/>
      <c r="B24" s="116"/>
      <c r="C24" s="124" t="s">
        <v>179</v>
      </c>
      <c r="D24" s="45">
        <v>3094</v>
      </c>
      <c r="E24" s="43">
        <v>34</v>
      </c>
      <c r="F24" s="43">
        <v>3128</v>
      </c>
      <c r="G24" s="44">
        <v>4100</v>
      </c>
      <c r="H24" s="44">
        <v>251</v>
      </c>
      <c r="I24" s="44">
        <v>24</v>
      </c>
      <c r="J24" s="44">
        <f t="shared" si="1"/>
        <v>7503</v>
      </c>
      <c r="K24" s="44">
        <f t="shared" si="0"/>
        <v>7503</v>
      </c>
      <c r="L24" s="104"/>
    </row>
    <row r="25" spans="1:12" ht="14.25" x14ac:dyDescent="0.2">
      <c r="B25" s="126"/>
      <c r="C25" s="115"/>
      <c r="D25" s="42"/>
      <c r="E25" s="40"/>
      <c r="F25" s="40"/>
      <c r="G25" s="41"/>
      <c r="H25" s="41"/>
      <c r="I25" s="41"/>
      <c r="J25" s="41"/>
      <c r="K25" s="41"/>
      <c r="L25" s="104"/>
    </row>
    <row r="26" spans="1:12" ht="15" x14ac:dyDescent="0.25">
      <c r="A26" s="111"/>
      <c r="B26" s="119" t="s">
        <v>310</v>
      </c>
      <c r="C26" s="130" t="s">
        <v>71</v>
      </c>
      <c r="D26" s="58">
        <v>38</v>
      </c>
      <c r="E26" s="59">
        <v>163</v>
      </c>
      <c r="F26" s="59">
        <v>201</v>
      </c>
      <c r="G26" s="60">
        <v>276</v>
      </c>
      <c r="H26" s="60">
        <v>41</v>
      </c>
      <c r="I26" s="60">
        <v>22</v>
      </c>
      <c r="J26" s="60">
        <f>SUM(F26:I26)</f>
        <v>540</v>
      </c>
      <c r="K26" s="60">
        <f t="shared" si="0"/>
        <v>540</v>
      </c>
      <c r="L26" s="104"/>
    </row>
    <row r="27" spans="1:12" ht="14.25" x14ac:dyDescent="0.2">
      <c r="A27" s="112"/>
      <c r="B27" s="126"/>
      <c r="C27" s="115"/>
      <c r="D27" s="42"/>
      <c r="E27" s="40"/>
      <c r="F27" s="40"/>
      <c r="G27" s="41"/>
      <c r="H27" s="41"/>
      <c r="I27" s="41"/>
      <c r="J27" s="41"/>
      <c r="K27" s="41"/>
      <c r="L27" s="104"/>
    </row>
    <row r="28" spans="1:12" ht="15" x14ac:dyDescent="0.25">
      <c r="A28" s="111"/>
      <c r="B28" s="119" t="s">
        <v>311</v>
      </c>
      <c r="C28" s="130" t="s">
        <v>180</v>
      </c>
      <c r="D28" s="58">
        <v>5461</v>
      </c>
      <c r="E28" s="59">
        <v>868</v>
      </c>
      <c r="F28" s="59">
        <v>6329</v>
      </c>
      <c r="G28" s="60">
        <v>2544</v>
      </c>
      <c r="H28" s="60">
        <v>1324</v>
      </c>
      <c r="I28" s="60">
        <v>2068</v>
      </c>
      <c r="J28" s="60">
        <f>SUM(F28:I28)</f>
        <v>12265</v>
      </c>
      <c r="K28" s="60">
        <f t="shared" si="0"/>
        <v>12265</v>
      </c>
      <c r="L28" s="104"/>
    </row>
    <row r="29" spans="1:12" ht="15" x14ac:dyDescent="0.25">
      <c r="A29" s="111"/>
      <c r="B29" s="131"/>
      <c r="C29" s="132"/>
      <c r="D29" s="42"/>
      <c r="E29" s="40"/>
      <c r="F29" s="40"/>
      <c r="G29" s="41"/>
      <c r="H29" s="41"/>
      <c r="I29" s="41"/>
      <c r="J29" s="41"/>
      <c r="K29" s="41"/>
      <c r="L29" s="104"/>
    </row>
    <row r="30" spans="1:12" ht="15" x14ac:dyDescent="0.25">
      <c r="A30" s="123"/>
      <c r="B30" s="133" t="s">
        <v>312</v>
      </c>
      <c r="C30" s="134" t="s">
        <v>181</v>
      </c>
      <c r="D30" s="48">
        <v>5031</v>
      </c>
      <c r="E30" s="46">
        <v>529</v>
      </c>
      <c r="F30" s="46">
        <v>5560</v>
      </c>
      <c r="G30" s="47">
        <v>1675</v>
      </c>
      <c r="H30" s="47">
        <v>1260</v>
      </c>
      <c r="I30" s="47">
        <v>0</v>
      </c>
      <c r="J30" s="47">
        <f>SUM(F30:I30)</f>
        <v>8495</v>
      </c>
      <c r="K30" s="47">
        <f t="shared" si="0"/>
        <v>8495</v>
      </c>
      <c r="L30" s="104"/>
    </row>
    <row r="31" spans="1:12" ht="15" x14ac:dyDescent="0.25">
      <c r="A31" s="127"/>
      <c r="B31" s="114"/>
      <c r="C31" s="115" t="s">
        <v>182</v>
      </c>
      <c r="D31" s="42"/>
      <c r="E31" s="40"/>
      <c r="F31" s="40"/>
      <c r="G31" s="41"/>
      <c r="H31" s="41"/>
      <c r="I31" s="41"/>
      <c r="J31" s="41"/>
      <c r="K31" s="41">
        <f t="shared" si="0"/>
        <v>0</v>
      </c>
      <c r="L31" s="104"/>
    </row>
    <row r="32" spans="1:12" ht="15" x14ac:dyDescent="0.25">
      <c r="A32" s="125"/>
      <c r="B32" s="114"/>
      <c r="C32" s="115" t="s">
        <v>183</v>
      </c>
      <c r="D32" s="45">
        <v>703</v>
      </c>
      <c r="E32" s="43">
        <v>11</v>
      </c>
      <c r="F32" s="43">
        <v>714</v>
      </c>
      <c r="G32" s="44">
        <v>89</v>
      </c>
      <c r="H32" s="44">
        <v>5</v>
      </c>
      <c r="I32" s="44">
        <v>0</v>
      </c>
      <c r="J32" s="44">
        <f>SUM(F32:I32)</f>
        <v>808</v>
      </c>
      <c r="K32" s="44">
        <f t="shared" si="0"/>
        <v>808</v>
      </c>
      <c r="L32" s="104"/>
    </row>
    <row r="33" spans="1:12" ht="15" x14ac:dyDescent="0.25">
      <c r="A33" s="129"/>
      <c r="B33" s="114"/>
      <c r="C33" s="115" t="s">
        <v>184</v>
      </c>
      <c r="D33" s="45">
        <v>0</v>
      </c>
      <c r="E33" s="43">
        <v>0</v>
      </c>
      <c r="F33" s="43">
        <v>0</v>
      </c>
      <c r="G33" s="44">
        <v>300</v>
      </c>
      <c r="H33" s="44">
        <v>15</v>
      </c>
      <c r="I33" s="44">
        <v>0</v>
      </c>
      <c r="J33" s="44">
        <f>SUM(F33:I33)</f>
        <v>315</v>
      </c>
      <c r="K33" s="44">
        <f t="shared" si="0"/>
        <v>315</v>
      </c>
      <c r="L33" s="104"/>
    </row>
    <row r="34" spans="1:12" ht="15" x14ac:dyDescent="0.25">
      <c r="A34" s="125"/>
      <c r="B34" s="114"/>
      <c r="C34" s="115" t="s">
        <v>185</v>
      </c>
      <c r="D34" s="45">
        <v>0</v>
      </c>
      <c r="E34" s="43">
        <v>0</v>
      </c>
      <c r="F34" s="43">
        <v>0</v>
      </c>
      <c r="G34" s="44">
        <v>322</v>
      </c>
      <c r="H34" s="44">
        <v>615</v>
      </c>
      <c r="I34" s="44">
        <v>0</v>
      </c>
      <c r="J34" s="44">
        <f>SUM(F34:I34)</f>
        <v>937</v>
      </c>
      <c r="K34" s="44">
        <f t="shared" si="0"/>
        <v>937</v>
      </c>
      <c r="L34" s="104"/>
    </row>
    <row r="35" spans="1:12" ht="15" x14ac:dyDescent="0.25">
      <c r="A35" s="125"/>
      <c r="B35" s="114"/>
      <c r="C35" s="128" t="s">
        <v>186</v>
      </c>
      <c r="D35" s="45">
        <v>1</v>
      </c>
      <c r="E35" s="43">
        <v>0</v>
      </c>
      <c r="F35" s="43">
        <v>1</v>
      </c>
      <c r="G35" s="44">
        <v>4</v>
      </c>
      <c r="H35" s="44">
        <v>0</v>
      </c>
      <c r="I35" s="44">
        <v>0</v>
      </c>
      <c r="J35" s="44">
        <f>SUM(F35:I35)</f>
        <v>5</v>
      </c>
      <c r="K35" s="44">
        <f t="shared" si="0"/>
        <v>5</v>
      </c>
      <c r="L35" s="104"/>
    </row>
    <row r="36" spans="1:12" ht="15" x14ac:dyDescent="0.25">
      <c r="A36" s="125"/>
      <c r="B36" s="114"/>
      <c r="C36" s="128" t="s">
        <v>187</v>
      </c>
      <c r="D36" s="45">
        <v>4327</v>
      </c>
      <c r="E36" s="43">
        <v>518</v>
      </c>
      <c r="F36" s="43">
        <v>4845</v>
      </c>
      <c r="G36" s="44">
        <v>960</v>
      </c>
      <c r="H36" s="44">
        <v>625</v>
      </c>
      <c r="I36" s="44">
        <v>0</v>
      </c>
      <c r="J36" s="44">
        <f>SUM(F36:I36)</f>
        <v>6430</v>
      </c>
      <c r="K36" s="44">
        <f t="shared" si="0"/>
        <v>6430</v>
      </c>
      <c r="L36" s="104"/>
    </row>
    <row r="37" spans="1:12" ht="15" x14ac:dyDescent="0.25">
      <c r="A37" s="125"/>
      <c r="B37" s="114"/>
      <c r="C37" s="115"/>
      <c r="D37" s="42"/>
      <c r="E37" s="40"/>
      <c r="F37" s="40"/>
      <c r="G37" s="41"/>
      <c r="H37" s="41"/>
      <c r="I37" s="41"/>
      <c r="J37" s="41"/>
      <c r="K37" s="41"/>
      <c r="L37" s="104"/>
    </row>
    <row r="38" spans="1:12" ht="15" x14ac:dyDescent="0.25">
      <c r="A38" s="129"/>
      <c r="B38" s="133" t="s">
        <v>313</v>
      </c>
      <c r="C38" s="136" t="s">
        <v>188</v>
      </c>
      <c r="D38" s="48">
        <v>430</v>
      </c>
      <c r="E38" s="46">
        <v>339</v>
      </c>
      <c r="F38" s="46">
        <v>769</v>
      </c>
      <c r="G38" s="47">
        <v>869</v>
      </c>
      <c r="H38" s="47">
        <v>64</v>
      </c>
      <c r="I38" s="47">
        <v>2068</v>
      </c>
      <c r="J38" s="47">
        <f>SUM(F38:I38)</f>
        <v>3770</v>
      </c>
      <c r="K38" s="47">
        <f t="shared" si="0"/>
        <v>3770</v>
      </c>
      <c r="L38" s="104"/>
    </row>
    <row r="39" spans="1:12" ht="14.25" x14ac:dyDescent="0.2">
      <c r="A39" s="129"/>
      <c r="B39" s="116"/>
      <c r="C39" s="115" t="s">
        <v>182</v>
      </c>
      <c r="D39" s="42"/>
      <c r="E39" s="40"/>
      <c r="F39" s="40"/>
      <c r="G39" s="41"/>
      <c r="H39" s="41"/>
      <c r="I39" s="41"/>
      <c r="J39" s="41"/>
      <c r="K39" s="41"/>
      <c r="L39" s="104"/>
    </row>
    <row r="40" spans="1:12" ht="14.25" x14ac:dyDescent="0.2">
      <c r="A40" s="125"/>
      <c r="B40" s="116"/>
      <c r="C40" s="115" t="s">
        <v>183</v>
      </c>
      <c r="D40" s="45">
        <v>153</v>
      </c>
      <c r="E40" s="43">
        <v>0</v>
      </c>
      <c r="F40" s="43">
        <v>153</v>
      </c>
      <c r="G40" s="44">
        <v>0</v>
      </c>
      <c r="H40" s="44">
        <v>0</v>
      </c>
      <c r="I40" s="44">
        <v>0</v>
      </c>
      <c r="J40" s="44">
        <f>SUM(F40:I40)</f>
        <v>153</v>
      </c>
      <c r="K40" s="44">
        <f t="shared" si="0"/>
        <v>153</v>
      </c>
      <c r="L40" s="104"/>
    </row>
    <row r="41" spans="1:12" ht="14.25" x14ac:dyDescent="0.2">
      <c r="A41" s="127"/>
      <c r="B41" s="116"/>
      <c r="C41" s="115" t="s">
        <v>184</v>
      </c>
      <c r="D41" s="45">
        <v>2</v>
      </c>
      <c r="E41" s="43">
        <v>0</v>
      </c>
      <c r="F41" s="43">
        <v>2</v>
      </c>
      <c r="G41" s="44">
        <v>6</v>
      </c>
      <c r="H41" s="44">
        <v>1</v>
      </c>
      <c r="I41" s="44">
        <v>0</v>
      </c>
      <c r="J41" s="44">
        <f>SUM(F41:I41)</f>
        <v>9</v>
      </c>
      <c r="K41" s="44">
        <f t="shared" si="0"/>
        <v>9</v>
      </c>
      <c r="L41" s="104"/>
    </row>
    <row r="42" spans="1:12" ht="14.25" x14ac:dyDescent="0.2">
      <c r="A42" s="123"/>
      <c r="B42" s="116"/>
      <c r="C42" s="115" t="s">
        <v>185</v>
      </c>
      <c r="D42" s="45">
        <v>0</v>
      </c>
      <c r="E42" s="43">
        <v>0</v>
      </c>
      <c r="F42" s="43">
        <v>0</v>
      </c>
      <c r="G42" s="44">
        <v>0</v>
      </c>
      <c r="H42" s="44">
        <v>16</v>
      </c>
      <c r="I42" s="44">
        <v>0</v>
      </c>
      <c r="J42" s="44">
        <f>SUM(F42:I42)</f>
        <v>16</v>
      </c>
      <c r="K42" s="44">
        <f t="shared" si="0"/>
        <v>16</v>
      </c>
      <c r="L42" s="104"/>
    </row>
    <row r="43" spans="1:12" ht="14.25" x14ac:dyDescent="0.2">
      <c r="B43" s="116"/>
      <c r="C43" s="128" t="s">
        <v>186</v>
      </c>
      <c r="D43" s="45">
        <v>0</v>
      </c>
      <c r="E43" s="43">
        <v>0</v>
      </c>
      <c r="F43" s="43">
        <v>0</v>
      </c>
      <c r="G43" s="44">
        <v>1</v>
      </c>
      <c r="H43" s="44">
        <v>0</v>
      </c>
      <c r="I43" s="44">
        <v>0</v>
      </c>
      <c r="J43" s="44">
        <f>SUM(F43:I43)</f>
        <v>1</v>
      </c>
      <c r="K43" s="44">
        <f t="shared" si="0"/>
        <v>1</v>
      </c>
      <c r="L43" s="104"/>
    </row>
    <row r="44" spans="1:12" ht="14.25" x14ac:dyDescent="0.2">
      <c r="B44" s="116"/>
      <c r="C44" s="128" t="s">
        <v>187</v>
      </c>
      <c r="D44" s="45">
        <v>275</v>
      </c>
      <c r="E44" s="43">
        <v>339</v>
      </c>
      <c r="F44" s="43">
        <v>614</v>
      </c>
      <c r="G44" s="44">
        <v>862</v>
      </c>
      <c r="H44" s="44">
        <v>47</v>
      </c>
      <c r="I44" s="44">
        <v>2068</v>
      </c>
      <c r="J44" s="44">
        <f>SUM(F44:I44)</f>
        <v>3591</v>
      </c>
      <c r="K44" s="44">
        <f t="shared" si="0"/>
        <v>3591</v>
      </c>
      <c r="L44" s="104"/>
    </row>
    <row r="45" spans="1:12" ht="14.25" x14ac:dyDescent="0.2">
      <c r="B45" s="116"/>
      <c r="C45" s="128"/>
      <c r="D45" s="42"/>
      <c r="E45" s="40"/>
      <c r="F45" s="40"/>
      <c r="G45" s="41"/>
      <c r="H45" s="41"/>
      <c r="I45" s="41"/>
      <c r="J45" s="41"/>
      <c r="K45" s="41"/>
      <c r="L45" s="104"/>
    </row>
    <row r="46" spans="1:12" ht="15" x14ac:dyDescent="0.25">
      <c r="A46" s="111"/>
      <c r="B46" s="119" t="s">
        <v>85</v>
      </c>
      <c r="C46" s="130" t="s">
        <v>86</v>
      </c>
      <c r="D46" s="58">
        <v>28875</v>
      </c>
      <c r="E46" s="59">
        <v>1073</v>
      </c>
      <c r="F46" s="59">
        <v>29782</v>
      </c>
      <c r="G46" s="60">
        <v>4102</v>
      </c>
      <c r="H46" s="60">
        <v>708</v>
      </c>
      <c r="I46" s="60">
        <v>0</v>
      </c>
      <c r="J46" s="60">
        <f>SUM(F46:I46)</f>
        <v>34592</v>
      </c>
      <c r="K46" s="60">
        <f>K48+K55</f>
        <v>32834</v>
      </c>
      <c r="L46" s="104"/>
    </row>
    <row r="47" spans="1:12" ht="14.25" x14ac:dyDescent="0.2">
      <c r="A47" s="112"/>
      <c r="B47" s="126"/>
      <c r="C47" s="115"/>
      <c r="D47" s="42"/>
      <c r="E47" s="40"/>
      <c r="F47" s="40"/>
      <c r="G47" s="41"/>
      <c r="H47" s="41"/>
      <c r="I47" s="41"/>
      <c r="J47" s="41"/>
      <c r="K47" s="41"/>
      <c r="L47" s="104"/>
    </row>
    <row r="48" spans="1:12" ht="15" x14ac:dyDescent="0.25">
      <c r="A48" s="111"/>
      <c r="B48" s="137" t="s">
        <v>87</v>
      </c>
      <c r="C48" s="136" t="s">
        <v>189</v>
      </c>
      <c r="D48" s="58">
        <v>28867</v>
      </c>
      <c r="E48" s="59">
        <v>1073</v>
      </c>
      <c r="F48" s="59">
        <v>29774</v>
      </c>
      <c r="G48" s="60">
        <v>4102</v>
      </c>
      <c r="H48" s="60">
        <v>705</v>
      </c>
      <c r="I48" s="60">
        <v>0</v>
      </c>
      <c r="J48" s="60">
        <f t="shared" ref="J48:J53" si="2">SUM(F48:I48)</f>
        <v>34581</v>
      </c>
      <c r="K48" s="60">
        <f>SUM(K49:K53)</f>
        <v>32823</v>
      </c>
      <c r="L48" s="104"/>
    </row>
    <row r="49" spans="1:12" ht="15" x14ac:dyDescent="0.25">
      <c r="A49" s="111"/>
      <c r="B49" s="114"/>
      <c r="C49" s="124" t="s">
        <v>190</v>
      </c>
      <c r="D49" s="45">
        <v>148</v>
      </c>
      <c r="E49" s="43">
        <v>0</v>
      </c>
      <c r="F49" s="43">
        <v>148</v>
      </c>
      <c r="G49" s="44">
        <v>0</v>
      </c>
      <c r="H49" s="44">
        <v>0</v>
      </c>
      <c r="I49" s="44">
        <v>0</v>
      </c>
      <c r="J49" s="44">
        <f t="shared" si="2"/>
        <v>148</v>
      </c>
      <c r="K49" s="44">
        <v>146</v>
      </c>
      <c r="L49" s="104"/>
    </row>
    <row r="50" spans="1:12" ht="15" x14ac:dyDescent="0.25">
      <c r="A50" s="138"/>
      <c r="B50" s="114"/>
      <c r="C50" s="124" t="s">
        <v>191</v>
      </c>
      <c r="D50" s="45">
        <v>29489</v>
      </c>
      <c r="E50" s="43">
        <v>976</v>
      </c>
      <c r="F50" s="43">
        <v>30299</v>
      </c>
      <c r="G50" s="44">
        <v>4830</v>
      </c>
      <c r="H50" s="44">
        <v>728</v>
      </c>
      <c r="I50" s="44">
        <v>0</v>
      </c>
      <c r="J50" s="44">
        <f t="shared" si="2"/>
        <v>35857</v>
      </c>
      <c r="K50" s="44">
        <v>34101</v>
      </c>
      <c r="L50" s="104"/>
    </row>
    <row r="51" spans="1:12" ht="15" x14ac:dyDescent="0.25">
      <c r="A51" s="111"/>
      <c r="B51" s="114"/>
      <c r="C51" s="124" t="s">
        <v>192</v>
      </c>
      <c r="D51" s="45">
        <v>29</v>
      </c>
      <c r="E51" s="43">
        <v>17</v>
      </c>
      <c r="F51" s="43">
        <v>46</v>
      </c>
      <c r="G51" s="44">
        <v>392</v>
      </c>
      <c r="H51" s="44">
        <v>238</v>
      </c>
      <c r="I51" s="44">
        <v>0</v>
      </c>
      <c r="J51" s="44">
        <f t="shared" si="2"/>
        <v>676</v>
      </c>
      <c r="K51" s="44">
        <v>676</v>
      </c>
      <c r="L51" s="104"/>
    </row>
    <row r="52" spans="1:12" ht="15" x14ac:dyDescent="0.25">
      <c r="A52" s="111"/>
      <c r="B52" s="114"/>
      <c r="C52" s="124" t="s">
        <v>96</v>
      </c>
      <c r="D52" s="45">
        <v>-799</v>
      </c>
      <c r="E52" s="43">
        <v>0</v>
      </c>
      <c r="F52" s="43">
        <v>-799</v>
      </c>
      <c r="G52" s="44">
        <v>-1120</v>
      </c>
      <c r="H52" s="44">
        <v>-289</v>
      </c>
      <c r="I52" s="44">
        <v>0</v>
      </c>
      <c r="J52" s="44">
        <f t="shared" si="2"/>
        <v>-2208</v>
      </c>
      <c r="K52" s="44">
        <v>-2208</v>
      </c>
      <c r="L52" s="104"/>
    </row>
    <row r="53" spans="1:12" ht="15" x14ac:dyDescent="0.25">
      <c r="A53" s="123"/>
      <c r="B53" s="114"/>
      <c r="C53" s="124" t="s">
        <v>193</v>
      </c>
      <c r="D53" s="45">
        <v>0</v>
      </c>
      <c r="E53" s="43">
        <v>80</v>
      </c>
      <c r="F53" s="43">
        <v>80</v>
      </c>
      <c r="G53" s="44">
        <v>0</v>
      </c>
      <c r="H53" s="44">
        <v>28</v>
      </c>
      <c r="I53" s="44">
        <v>0</v>
      </c>
      <c r="J53" s="44">
        <f t="shared" si="2"/>
        <v>108</v>
      </c>
      <c r="K53" s="44">
        <v>108</v>
      </c>
      <c r="L53" s="104"/>
    </row>
    <row r="54" spans="1:12" ht="14.25" x14ac:dyDescent="0.2">
      <c r="A54" s="125"/>
      <c r="B54" s="126"/>
      <c r="C54" s="115"/>
      <c r="D54" s="42"/>
      <c r="E54" s="40"/>
      <c r="F54" s="40"/>
      <c r="G54" s="41"/>
      <c r="H54" s="41"/>
      <c r="I54" s="41"/>
      <c r="J54" s="41"/>
      <c r="K54" s="41"/>
      <c r="L54" s="104"/>
    </row>
    <row r="55" spans="1:12" ht="15" x14ac:dyDescent="0.25">
      <c r="A55" s="129"/>
      <c r="B55" s="137" t="s">
        <v>111</v>
      </c>
      <c r="C55" s="134" t="s">
        <v>112</v>
      </c>
      <c r="D55" s="48">
        <v>8</v>
      </c>
      <c r="E55" s="46">
        <v>0</v>
      </c>
      <c r="F55" s="46">
        <v>8</v>
      </c>
      <c r="G55" s="47">
        <v>0</v>
      </c>
      <c r="H55" s="47">
        <v>3</v>
      </c>
      <c r="I55" s="47">
        <v>0</v>
      </c>
      <c r="J55" s="47">
        <f>SUM(F55:I55)</f>
        <v>11</v>
      </c>
      <c r="K55" s="47">
        <f>J55</f>
        <v>11</v>
      </c>
      <c r="L55" s="104"/>
    </row>
    <row r="56" spans="1:12" ht="15" x14ac:dyDescent="0.25">
      <c r="A56" s="125"/>
      <c r="B56" s="139"/>
      <c r="C56" s="140"/>
      <c r="D56" s="42"/>
      <c r="E56" s="40"/>
      <c r="F56" s="40"/>
      <c r="G56" s="41"/>
      <c r="H56" s="41"/>
      <c r="I56" s="41"/>
      <c r="J56" s="41"/>
      <c r="K56" s="41"/>
      <c r="L56" s="104"/>
    </row>
    <row r="57" spans="1:12" ht="15" x14ac:dyDescent="0.25">
      <c r="A57" s="129"/>
      <c r="B57" s="141" t="s">
        <v>113</v>
      </c>
      <c r="C57" s="142" t="s">
        <v>198</v>
      </c>
      <c r="D57" s="48">
        <v>0</v>
      </c>
      <c r="E57" s="46">
        <v>-42</v>
      </c>
      <c r="F57" s="46">
        <v>-42</v>
      </c>
      <c r="G57" s="47">
        <v>-17</v>
      </c>
      <c r="H57" s="47">
        <v>28</v>
      </c>
      <c r="I57" s="47">
        <v>0</v>
      </c>
      <c r="J57" s="47">
        <f>SUM(F57:I57)</f>
        <v>-31</v>
      </c>
      <c r="K57" s="47">
        <f>J57</f>
        <v>-31</v>
      </c>
      <c r="L57" s="104"/>
    </row>
    <row r="58" spans="1:12" ht="14.25" x14ac:dyDescent="0.2">
      <c r="A58" s="125"/>
      <c r="B58" s="126"/>
      <c r="C58" s="115"/>
      <c r="D58" s="42"/>
      <c r="E58" s="40"/>
      <c r="F58" s="40"/>
      <c r="G58" s="41"/>
      <c r="H58" s="41"/>
      <c r="I58" s="41"/>
      <c r="J58" s="41"/>
      <c r="K58" s="41"/>
      <c r="L58" s="104"/>
    </row>
    <row r="59" spans="1:12" ht="15" x14ac:dyDescent="0.25">
      <c r="A59" s="125"/>
      <c r="B59" s="141" t="s">
        <v>314</v>
      </c>
      <c r="C59" s="142" t="s">
        <v>199</v>
      </c>
      <c r="D59" s="58">
        <v>14268</v>
      </c>
      <c r="E59" s="59">
        <v>2217</v>
      </c>
      <c r="F59" s="59">
        <v>16485</v>
      </c>
      <c r="G59" s="60">
        <v>3383</v>
      </c>
      <c r="H59" s="60">
        <v>482</v>
      </c>
      <c r="I59" s="60">
        <v>149899</v>
      </c>
      <c r="J59" s="60">
        <f>SUM(F59:I59)</f>
        <v>170249</v>
      </c>
      <c r="K59" s="60">
        <f>J59</f>
        <v>170249</v>
      </c>
      <c r="L59" s="104"/>
    </row>
    <row r="60" spans="1:12" ht="15" x14ac:dyDescent="0.25">
      <c r="A60" s="125"/>
      <c r="B60" s="143"/>
      <c r="C60" s="144"/>
      <c r="D60" s="42"/>
      <c r="E60" s="40"/>
      <c r="F60" s="40"/>
      <c r="G60" s="41"/>
      <c r="H60" s="41"/>
      <c r="I60" s="41"/>
      <c r="J60" s="41"/>
      <c r="K60" s="41"/>
      <c r="L60" s="104"/>
    </row>
    <row r="61" spans="1:12" ht="15" x14ac:dyDescent="0.25">
      <c r="A61" s="125"/>
      <c r="B61" s="133" t="s">
        <v>315</v>
      </c>
      <c r="C61" s="134" t="s">
        <v>200</v>
      </c>
      <c r="D61" s="48">
        <v>0</v>
      </c>
      <c r="E61" s="46">
        <v>0</v>
      </c>
      <c r="F61" s="46">
        <v>0</v>
      </c>
      <c r="G61" s="47">
        <v>0</v>
      </c>
      <c r="H61" s="47">
        <v>0</v>
      </c>
      <c r="I61" s="47">
        <v>145936</v>
      </c>
      <c r="J61" s="47">
        <f t="shared" ref="J61:J66" si="3">SUM(F61:I61)</f>
        <v>145936</v>
      </c>
      <c r="K61" s="47">
        <f t="shared" ref="K61:K66" si="4">J61</f>
        <v>145936</v>
      </c>
      <c r="L61" s="104"/>
    </row>
    <row r="62" spans="1:12" ht="14.25" x14ac:dyDescent="0.2">
      <c r="A62" s="123"/>
      <c r="B62" s="116"/>
      <c r="C62" s="115" t="s">
        <v>201</v>
      </c>
      <c r="D62" s="45">
        <v>0</v>
      </c>
      <c r="E62" s="43">
        <v>0</v>
      </c>
      <c r="F62" s="43">
        <v>0</v>
      </c>
      <c r="G62" s="44">
        <v>0</v>
      </c>
      <c r="H62" s="44">
        <v>0</v>
      </c>
      <c r="I62" s="44">
        <v>116006</v>
      </c>
      <c r="J62" s="44">
        <f t="shared" si="3"/>
        <v>116006</v>
      </c>
      <c r="K62" s="44">
        <f t="shared" si="4"/>
        <v>116006</v>
      </c>
      <c r="L62" s="104"/>
    </row>
    <row r="63" spans="1:12" ht="14.25" x14ac:dyDescent="0.2">
      <c r="B63" s="116"/>
      <c r="C63" s="115" t="s">
        <v>202</v>
      </c>
      <c r="D63" s="45">
        <v>0</v>
      </c>
      <c r="E63" s="43">
        <v>0</v>
      </c>
      <c r="F63" s="43">
        <v>0</v>
      </c>
      <c r="G63" s="44">
        <v>0</v>
      </c>
      <c r="H63" s="44">
        <v>0</v>
      </c>
      <c r="I63" s="44">
        <v>6568</v>
      </c>
      <c r="J63" s="44">
        <f t="shared" si="3"/>
        <v>6568</v>
      </c>
      <c r="K63" s="44">
        <f t="shared" si="4"/>
        <v>6568</v>
      </c>
      <c r="L63" s="104"/>
    </row>
    <row r="64" spans="1:12" ht="14.25" x14ac:dyDescent="0.2">
      <c r="A64" s="111"/>
      <c r="B64" s="116"/>
      <c r="C64" s="115" t="s">
        <v>203</v>
      </c>
      <c r="D64" s="45">
        <v>0</v>
      </c>
      <c r="E64" s="43">
        <v>0</v>
      </c>
      <c r="F64" s="43">
        <v>0</v>
      </c>
      <c r="G64" s="44">
        <v>0</v>
      </c>
      <c r="H64" s="44">
        <v>0</v>
      </c>
      <c r="I64" s="44">
        <v>20432</v>
      </c>
      <c r="J64" s="44">
        <f t="shared" si="3"/>
        <v>20432</v>
      </c>
      <c r="K64" s="44">
        <f t="shared" si="4"/>
        <v>20432</v>
      </c>
      <c r="L64" s="104"/>
    </row>
    <row r="65" spans="1:12" ht="14.25" x14ac:dyDescent="0.2">
      <c r="B65" s="116"/>
      <c r="C65" s="115" t="s">
        <v>204</v>
      </c>
      <c r="D65" s="45">
        <v>0</v>
      </c>
      <c r="E65" s="43">
        <v>0</v>
      </c>
      <c r="F65" s="43">
        <v>0</v>
      </c>
      <c r="G65" s="44">
        <v>0</v>
      </c>
      <c r="H65" s="44">
        <v>0</v>
      </c>
      <c r="I65" s="44">
        <v>1017</v>
      </c>
      <c r="J65" s="44">
        <f t="shared" si="3"/>
        <v>1017</v>
      </c>
      <c r="K65" s="44">
        <f t="shared" si="4"/>
        <v>1017</v>
      </c>
      <c r="L65" s="104"/>
    </row>
    <row r="66" spans="1:12" ht="14.25" x14ac:dyDescent="0.2">
      <c r="A66" s="111"/>
      <c r="B66" s="116"/>
      <c r="C66" s="115" t="s">
        <v>205</v>
      </c>
      <c r="D66" s="45">
        <v>0</v>
      </c>
      <c r="E66" s="43">
        <v>0</v>
      </c>
      <c r="F66" s="43">
        <v>0</v>
      </c>
      <c r="G66" s="44">
        <v>0</v>
      </c>
      <c r="H66" s="44">
        <v>0</v>
      </c>
      <c r="I66" s="44">
        <v>1913</v>
      </c>
      <c r="J66" s="44">
        <f t="shared" si="3"/>
        <v>1913</v>
      </c>
      <c r="K66" s="44">
        <f t="shared" si="4"/>
        <v>1913</v>
      </c>
      <c r="L66" s="104"/>
    </row>
    <row r="67" spans="1:12" ht="14.25" x14ac:dyDescent="0.2">
      <c r="A67" s="112"/>
      <c r="B67" s="116"/>
      <c r="C67" s="115"/>
      <c r="D67" s="42"/>
      <c r="E67" s="40"/>
      <c r="F67" s="40"/>
      <c r="G67" s="41"/>
      <c r="H67" s="41"/>
      <c r="I67" s="41"/>
      <c r="J67" s="41"/>
      <c r="K67" s="41"/>
      <c r="L67" s="104"/>
    </row>
    <row r="68" spans="1:12" ht="15" x14ac:dyDescent="0.25">
      <c r="A68" s="111"/>
      <c r="B68" s="133" t="s">
        <v>316</v>
      </c>
      <c r="C68" s="145" t="s">
        <v>206</v>
      </c>
      <c r="D68" s="48">
        <v>12881</v>
      </c>
      <c r="E68" s="46">
        <v>1898</v>
      </c>
      <c r="F68" s="46">
        <v>14779</v>
      </c>
      <c r="G68" s="47">
        <v>351</v>
      </c>
      <c r="H68" s="47">
        <v>251</v>
      </c>
      <c r="I68" s="47">
        <v>24</v>
      </c>
      <c r="J68" s="47">
        <f>SUM(F68:I68)</f>
        <v>15405</v>
      </c>
      <c r="K68" s="47">
        <f>J68</f>
        <v>15405</v>
      </c>
      <c r="L68" s="104"/>
    </row>
    <row r="69" spans="1:12" ht="15" x14ac:dyDescent="0.25">
      <c r="A69" s="111"/>
      <c r="B69" s="114"/>
      <c r="C69" s="146"/>
      <c r="D69" s="42"/>
      <c r="E69" s="40"/>
      <c r="F69" s="40"/>
      <c r="G69" s="41"/>
      <c r="H69" s="41"/>
      <c r="I69" s="41"/>
      <c r="J69" s="41"/>
      <c r="K69" s="41"/>
      <c r="L69" s="104"/>
    </row>
    <row r="70" spans="1:12" ht="15" x14ac:dyDescent="0.25">
      <c r="A70" s="138"/>
      <c r="B70" s="133" t="s">
        <v>317</v>
      </c>
      <c r="C70" s="134" t="s">
        <v>207</v>
      </c>
      <c r="D70" s="48">
        <v>1387</v>
      </c>
      <c r="E70" s="46">
        <v>319</v>
      </c>
      <c r="F70" s="46">
        <v>1706</v>
      </c>
      <c r="G70" s="47">
        <v>3032</v>
      </c>
      <c r="H70" s="47">
        <v>231</v>
      </c>
      <c r="I70" s="47">
        <v>3939</v>
      </c>
      <c r="J70" s="47">
        <f t="shared" ref="J70:J76" si="5">SUM(F70:I70)</f>
        <v>8908</v>
      </c>
      <c r="K70" s="47">
        <f t="shared" ref="K70:K76" si="6">J70</f>
        <v>8908</v>
      </c>
      <c r="L70" s="104"/>
    </row>
    <row r="71" spans="1:12" ht="15" x14ac:dyDescent="0.25">
      <c r="A71" s="111"/>
      <c r="B71" s="114"/>
      <c r="C71" s="115" t="s">
        <v>208</v>
      </c>
      <c r="D71" s="45">
        <v>18</v>
      </c>
      <c r="E71" s="43">
        <v>0</v>
      </c>
      <c r="F71" s="43">
        <v>18</v>
      </c>
      <c r="G71" s="44">
        <v>13</v>
      </c>
      <c r="H71" s="44">
        <v>57</v>
      </c>
      <c r="I71" s="44">
        <v>2257</v>
      </c>
      <c r="J71" s="44">
        <f t="shared" si="5"/>
        <v>2345</v>
      </c>
      <c r="K71" s="44">
        <f t="shared" si="6"/>
        <v>2345</v>
      </c>
      <c r="L71" s="104"/>
    </row>
    <row r="72" spans="1:12" ht="15" x14ac:dyDescent="0.25">
      <c r="A72" s="111"/>
      <c r="B72" s="114"/>
      <c r="C72" s="115" t="s">
        <v>209</v>
      </c>
      <c r="D72" s="45">
        <v>212</v>
      </c>
      <c r="E72" s="43">
        <v>0</v>
      </c>
      <c r="F72" s="43">
        <v>212</v>
      </c>
      <c r="G72" s="44">
        <v>0</v>
      </c>
      <c r="H72" s="44">
        <v>0</v>
      </c>
      <c r="I72" s="44">
        <v>0</v>
      </c>
      <c r="J72" s="44">
        <f t="shared" si="5"/>
        <v>212</v>
      </c>
      <c r="K72" s="44">
        <f t="shared" si="6"/>
        <v>212</v>
      </c>
      <c r="L72" s="104"/>
    </row>
    <row r="73" spans="1:12" ht="15" x14ac:dyDescent="0.25">
      <c r="A73" s="123"/>
      <c r="B73" s="114"/>
      <c r="C73" s="115" t="s">
        <v>210</v>
      </c>
      <c r="D73" s="45">
        <v>1097</v>
      </c>
      <c r="E73" s="43">
        <v>63</v>
      </c>
      <c r="F73" s="43">
        <v>1160</v>
      </c>
      <c r="G73" s="44">
        <v>86</v>
      </c>
      <c r="H73" s="44">
        <v>0</v>
      </c>
      <c r="I73" s="44">
        <v>1466</v>
      </c>
      <c r="J73" s="44">
        <f t="shared" si="5"/>
        <v>2712</v>
      </c>
      <c r="K73" s="44">
        <f t="shared" si="6"/>
        <v>2712</v>
      </c>
      <c r="L73" s="104"/>
    </row>
    <row r="74" spans="1:12" ht="15" x14ac:dyDescent="0.25">
      <c r="A74" s="123"/>
      <c r="B74" s="114"/>
      <c r="C74" s="115" t="s">
        <v>211</v>
      </c>
      <c r="D74" s="45">
        <v>0</v>
      </c>
      <c r="E74" s="43">
        <v>0</v>
      </c>
      <c r="F74" s="43">
        <v>0</v>
      </c>
      <c r="G74" s="44">
        <v>742</v>
      </c>
      <c r="H74" s="44">
        <v>36</v>
      </c>
      <c r="I74" s="44">
        <v>45</v>
      </c>
      <c r="J74" s="44">
        <f t="shared" si="5"/>
        <v>823</v>
      </c>
      <c r="K74" s="44">
        <f t="shared" si="6"/>
        <v>823</v>
      </c>
      <c r="L74" s="104"/>
    </row>
    <row r="75" spans="1:12" ht="15" x14ac:dyDescent="0.25">
      <c r="A75" s="127"/>
      <c r="B75" s="114"/>
      <c r="C75" s="115" t="s">
        <v>212</v>
      </c>
      <c r="D75" s="45">
        <v>45</v>
      </c>
      <c r="E75" s="43">
        <v>0</v>
      </c>
      <c r="F75" s="43">
        <v>45</v>
      </c>
      <c r="G75" s="44">
        <v>28</v>
      </c>
      <c r="H75" s="44">
        <v>2</v>
      </c>
      <c r="I75" s="44">
        <v>0</v>
      </c>
      <c r="J75" s="44">
        <f t="shared" si="5"/>
        <v>75</v>
      </c>
      <c r="K75" s="44">
        <f t="shared" si="6"/>
        <v>75</v>
      </c>
      <c r="L75" s="104"/>
    </row>
    <row r="76" spans="1:12" ht="15" x14ac:dyDescent="0.25">
      <c r="A76" s="125"/>
      <c r="B76" s="114"/>
      <c r="C76" s="115" t="s">
        <v>205</v>
      </c>
      <c r="D76" s="45">
        <v>15</v>
      </c>
      <c r="E76" s="43">
        <v>256</v>
      </c>
      <c r="F76" s="43">
        <v>271</v>
      </c>
      <c r="G76" s="44">
        <v>2163</v>
      </c>
      <c r="H76" s="44">
        <v>136</v>
      </c>
      <c r="I76" s="44">
        <v>171</v>
      </c>
      <c r="J76" s="44">
        <f t="shared" si="5"/>
        <v>2741</v>
      </c>
      <c r="K76" s="44">
        <f t="shared" si="6"/>
        <v>2741</v>
      </c>
      <c r="L76" s="104"/>
    </row>
    <row r="77" spans="1:12" ht="15" x14ac:dyDescent="0.25">
      <c r="A77" s="129"/>
      <c r="B77" s="114"/>
      <c r="C77" s="115"/>
      <c r="D77" s="42"/>
      <c r="E77" s="40"/>
      <c r="F77" s="40"/>
      <c r="G77" s="41"/>
      <c r="H77" s="41"/>
      <c r="I77" s="41"/>
      <c r="J77" s="41"/>
      <c r="K77" s="41"/>
      <c r="L77" s="104"/>
    </row>
    <row r="78" spans="1:12" ht="15" x14ac:dyDescent="0.25">
      <c r="A78" s="125"/>
      <c r="B78" s="119" t="s">
        <v>131</v>
      </c>
      <c r="C78" s="130" t="s">
        <v>132</v>
      </c>
      <c r="D78" s="58">
        <v>127962</v>
      </c>
      <c r="E78" s="59">
        <v>1264</v>
      </c>
      <c r="F78" s="59">
        <v>122676</v>
      </c>
      <c r="G78" s="60">
        <v>18818</v>
      </c>
      <c r="H78" s="60">
        <v>12875</v>
      </c>
      <c r="I78" s="60">
        <v>3258</v>
      </c>
      <c r="J78" s="60">
        <f>SUM(F78:I78)</f>
        <v>157627</v>
      </c>
      <c r="K78" s="60">
        <f>J78</f>
        <v>157627</v>
      </c>
      <c r="L78" s="104"/>
    </row>
    <row r="79" spans="1:12" ht="15" x14ac:dyDescent="0.25">
      <c r="A79" s="125"/>
      <c r="B79" s="114"/>
      <c r="C79" s="115"/>
      <c r="D79" s="42"/>
      <c r="E79" s="40"/>
      <c r="F79" s="40"/>
      <c r="G79" s="41"/>
      <c r="H79" s="41"/>
      <c r="I79" s="41"/>
      <c r="J79" s="41"/>
      <c r="K79" s="41"/>
      <c r="L79" s="104"/>
    </row>
    <row r="80" spans="1:12" ht="15" x14ac:dyDescent="0.25">
      <c r="A80" s="129"/>
      <c r="B80" s="133" t="s">
        <v>394</v>
      </c>
      <c r="C80" s="134" t="s">
        <v>395</v>
      </c>
      <c r="D80" s="58">
        <v>10</v>
      </c>
      <c r="E80" s="59">
        <v>10</v>
      </c>
      <c r="F80" s="59">
        <v>20</v>
      </c>
      <c r="G80" s="60">
        <v>60</v>
      </c>
      <c r="H80" s="60">
        <v>103</v>
      </c>
      <c r="I80" s="60">
        <v>2</v>
      </c>
      <c r="J80" s="60">
        <f>SUM(F80:I80)</f>
        <v>185</v>
      </c>
      <c r="K80" s="60">
        <f>J80</f>
        <v>185</v>
      </c>
      <c r="L80" s="104"/>
    </row>
    <row r="81" spans="1:12" ht="15" x14ac:dyDescent="0.25">
      <c r="A81" s="125"/>
      <c r="B81" s="114"/>
      <c r="C81" s="115"/>
      <c r="D81" s="42"/>
      <c r="E81" s="40"/>
      <c r="F81" s="40"/>
      <c r="G81" s="41"/>
      <c r="H81" s="41"/>
      <c r="I81" s="41"/>
      <c r="J81" s="41"/>
      <c r="K81" s="41"/>
      <c r="L81" s="104"/>
    </row>
    <row r="82" spans="1:12" ht="15" x14ac:dyDescent="0.25">
      <c r="A82" s="125"/>
      <c r="B82" s="133" t="s">
        <v>133</v>
      </c>
      <c r="C82" s="136" t="s">
        <v>134</v>
      </c>
      <c r="D82" s="58">
        <v>116175</v>
      </c>
      <c r="E82" s="59">
        <v>833</v>
      </c>
      <c r="F82" s="59">
        <v>110458</v>
      </c>
      <c r="G82" s="60">
        <v>16613</v>
      </c>
      <c r="H82" s="60">
        <v>11227</v>
      </c>
      <c r="I82" s="60">
        <v>3244</v>
      </c>
      <c r="J82" s="60">
        <f t="shared" ref="J82:J87" si="7">SUM(F82:I82)</f>
        <v>141542</v>
      </c>
      <c r="K82" s="122">
        <v>0</v>
      </c>
      <c r="L82" s="104"/>
    </row>
    <row r="83" spans="1:12" ht="15" x14ac:dyDescent="0.25">
      <c r="A83" s="125"/>
      <c r="B83" s="114"/>
      <c r="C83" s="124" t="s">
        <v>194</v>
      </c>
      <c r="D83" s="45">
        <v>0</v>
      </c>
      <c r="E83" s="43">
        <v>691</v>
      </c>
      <c r="F83" s="43">
        <v>0</v>
      </c>
      <c r="G83" s="44">
        <v>10863</v>
      </c>
      <c r="H83" s="44">
        <v>2140</v>
      </c>
      <c r="I83" s="44">
        <v>9</v>
      </c>
      <c r="J83" s="44">
        <f t="shared" si="7"/>
        <v>13012</v>
      </c>
      <c r="K83" s="41">
        <v>0</v>
      </c>
      <c r="L83" s="104"/>
    </row>
    <row r="84" spans="1:12" ht="15" x14ac:dyDescent="0.25">
      <c r="A84" s="129"/>
      <c r="B84" s="114"/>
      <c r="C84" s="124" t="s">
        <v>213</v>
      </c>
      <c r="D84" s="45">
        <v>5859</v>
      </c>
      <c r="E84" s="43">
        <v>0</v>
      </c>
      <c r="F84" s="43">
        <v>0</v>
      </c>
      <c r="G84" s="44">
        <v>53</v>
      </c>
      <c r="H84" s="44">
        <v>29</v>
      </c>
      <c r="I84" s="44">
        <v>122</v>
      </c>
      <c r="J84" s="44">
        <f t="shared" si="7"/>
        <v>204</v>
      </c>
      <c r="K84" s="41">
        <v>0</v>
      </c>
      <c r="L84" s="104"/>
    </row>
    <row r="85" spans="1:12" ht="15" x14ac:dyDescent="0.25">
      <c r="A85" s="129"/>
      <c r="B85" s="114"/>
      <c r="C85" s="124" t="s">
        <v>195</v>
      </c>
      <c r="D85" s="45">
        <v>69889</v>
      </c>
      <c r="E85" s="43">
        <v>86</v>
      </c>
      <c r="F85" s="43">
        <v>69975</v>
      </c>
      <c r="G85" s="44">
        <v>0</v>
      </c>
      <c r="H85" s="44">
        <v>9058</v>
      </c>
      <c r="I85" s="44">
        <v>2681</v>
      </c>
      <c r="J85" s="44">
        <f t="shared" si="7"/>
        <v>81714</v>
      </c>
      <c r="K85" s="41">
        <v>0</v>
      </c>
      <c r="L85" s="104"/>
    </row>
    <row r="86" spans="1:12" ht="15" x14ac:dyDescent="0.25">
      <c r="A86" s="125"/>
      <c r="B86" s="114"/>
      <c r="C86" s="124" t="s">
        <v>196</v>
      </c>
      <c r="D86" s="45">
        <v>16988</v>
      </c>
      <c r="E86" s="43">
        <v>54</v>
      </c>
      <c r="F86" s="43">
        <v>17042</v>
      </c>
      <c r="G86" s="44">
        <v>5697</v>
      </c>
      <c r="H86" s="44">
        <v>0</v>
      </c>
      <c r="I86" s="44">
        <v>432</v>
      </c>
      <c r="J86" s="44">
        <f t="shared" si="7"/>
        <v>23171</v>
      </c>
      <c r="K86" s="41">
        <v>0</v>
      </c>
      <c r="L86" s="104"/>
    </row>
    <row r="87" spans="1:12" ht="15" x14ac:dyDescent="0.25">
      <c r="A87" s="123"/>
      <c r="B87" s="114"/>
      <c r="C87" s="128" t="s">
        <v>197</v>
      </c>
      <c r="D87" s="45">
        <v>23439</v>
      </c>
      <c r="E87" s="43">
        <v>2</v>
      </c>
      <c r="F87" s="43">
        <v>23441</v>
      </c>
      <c r="G87" s="44">
        <v>0</v>
      </c>
      <c r="H87" s="44">
        <v>0</v>
      </c>
      <c r="I87" s="44">
        <v>0</v>
      </c>
      <c r="J87" s="44">
        <f t="shared" si="7"/>
        <v>23441</v>
      </c>
      <c r="K87" s="41">
        <v>0</v>
      </c>
      <c r="L87" s="104"/>
    </row>
    <row r="88" spans="1:12" ht="15" x14ac:dyDescent="0.25">
      <c r="B88" s="114"/>
      <c r="C88" s="128"/>
      <c r="D88" s="42"/>
      <c r="E88" s="40"/>
      <c r="F88" s="40"/>
      <c r="G88" s="41"/>
      <c r="H88" s="41"/>
      <c r="I88" s="41"/>
      <c r="J88" s="41"/>
      <c r="K88" s="41"/>
      <c r="L88" s="104"/>
    </row>
    <row r="89" spans="1:12" ht="15" x14ac:dyDescent="0.25">
      <c r="A89" s="111"/>
      <c r="B89" s="133" t="s">
        <v>135</v>
      </c>
      <c r="C89" s="136" t="s">
        <v>136</v>
      </c>
      <c r="D89" s="58">
        <v>907</v>
      </c>
      <c r="E89" s="59">
        <v>128</v>
      </c>
      <c r="F89" s="59">
        <v>1035</v>
      </c>
      <c r="G89" s="60">
        <v>0</v>
      </c>
      <c r="H89" s="60">
        <v>0</v>
      </c>
      <c r="I89" s="60">
        <v>0</v>
      </c>
      <c r="J89" s="60">
        <f t="shared" ref="J89:J94" si="8">SUM(F89:I89)</f>
        <v>1035</v>
      </c>
      <c r="K89" s="60">
        <f t="shared" ref="K89:K94" si="9">J89</f>
        <v>1035</v>
      </c>
      <c r="L89" s="104"/>
    </row>
    <row r="90" spans="1:12" ht="15" x14ac:dyDescent="0.25">
      <c r="A90" s="112"/>
      <c r="B90" s="114"/>
      <c r="C90" s="124" t="s">
        <v>214</v>
      </c>
      <c r="D90" s="45">
        <v>267</v>
      </c>
      <c r="E90" s="43">
        <v>0</v>
      </c>
      <c r="F90" s="43">
        <v>267</v>
      </c>
      <c r="G90" s="44">
        <v>0</v>
      </c>
      <c r="H90" s="44">
        <v>0</v>
      </c>
      <c r="I90" s="44">
        <v>0</v>
      </c>
      <c r="J90" s="44">
        <f t="shared" si="8"/>
        <v>267</v>
      </c>
      <c r="K90" s="44">
        <f t="shared" si="9"/>
        <v>267</v>
      </c>
      <c r="L90" s="104"/>
    </row>
    <row r="91" spans="1:12" ht="15" x14ac:dyDescent="0.25">
      <c r="A91" s="111"/>
      <c r="B91" s="114"/>
      <c r="C91" s="128" t="s">
        <v>215</v>
      </c>
      <c r="D91" s="45">
        <v>410</v>
      </c>
      <c r="E91" s="43">
        <v>16</v>
      </c>
      <c r="F91" s="43">
        <v>426</v>
      </c>
      <c r="G91" s="44">
        <v>0</v>
      </c>
      <c r="H91" s="44">
        <v>0</v>
      </c>
      <c r="I91" s="44">
        <v>0</v>
      </c>
      <c r="J91" s="44">
        <f t="shared" si="8"/>
        <v>426</v>
      </c>
      <c r="K91" s="44">
        <f t="shared" si="9"/>
        <v>426</v>
      </c>
      <c r="L91" s="104"/>
    </row>
    <row r="92" spans="1:12" ht="15" x14ac:dyDescent="0.25">
      <c r="A92" s="111"/>
      <c r="B92" s="114"/>
      <c r="C92" s="128" t="s">
        <v>216</v>
      </c>
      <c r="D92" s="45">
        <v>0</v>
      </c>
      <c r="E92" s="43">
        <v>0</v>
      </c>
      <c r="F92" s="43">
        <v>0</v>
      </c>
      <c r="G92" s="44">
        <v>0</v>
      </c>
      <c r="H92" s="44">
        <v>0</v>
      </c>
      <c r="I92" s="44">
        <v>0</v>
      </c>
      <c r="J92" s="44">
        <f t="shared" si="8"/>
        <v>0</v>
      </c>
      <c r="K92" s="44">
        <f t="shared" si="9"/>
        <v>0</v>
      </c>
      <c r="L92" s="104"/>
    </row>
    <row r="93" spans="1:12" ht="15" x14ac:dyDescent="0.25">
      <c r="A93" s="138"/>
      <c r="B93" s="114"/>
      <c r="C93" s="124" t="s">
        <v>323</v>
      </c>
      <c r="D93" s="45">
        <v>1</v>
      </c>
      <c r="E93" s="43">
        <v>0</v>
      </c>
      <c r="F93" s="43">
        <v>1</v>
      </c>
      <c r="G93" s="44">
        <v>0</v>
      </c>
      <c r="H93" s="44">
        <v>0</v>
      </c>
      <c r="I93" s="44">
        <v>0</v>
      </c>
      <c r="J93" s="44">
        <f t="shared" si="8"/>
        <v>1</v>
      </c>
      <c r="K93" s="44">
        <f t="shared" si="9"/>
        <v>1</v>
      </c>
      <c r="L93" s="104"/>
    </row>
    <row r="94" spans="1:12" ht="15" x14ac:dyDescent="0.25">
      <c r="A94" s="111"/>
      <c r="B94" s="114"/>
      <c r="C94" s="124" t="s">
        <v>217</v>
      </c>
      <c r="D94" s="45">
        <v>229</v>
      </c>
      <c r="E94" s="43">
        <v>112</v>
      </c>
      <c r="F94" s="43">
        <v>341</v>
      </c>
      <c r="G94" s="44">
        <v>0</v>
      </c>
      <c r="H94" s="44">
        <v>0</v>
      </c>
      <c r="I94" s="44">
        <v>0</v>
      </c>
      <c r="J94" s="44">
        <f t="shared" si="8"/>
        <v>341</v>
      </c>
      <c r="K94" s="44">
        <f t="shared" si="9"/>
        <v>341</v>
      </c>
      <c r="L94" s="104"/>
    </row>
    <row r="95" spans="1:12" ht="15" x14ac:dyDescent="0.25">
      <c r="A95" s="111"/>
      <c r="B95" s="114"/>
      <c r="C95" s="128"/>
      <c r="D95" s="42"/>
      <c r="E95" s="40"/>
      <c r="F95" s="40"/>
      <c r="G95" s="41"/>
      <c r="H95" s="41"/>
      <c r="I95" s="41"/>
      <c r="J95" s="41"/>
      <c r="K95" s="41"/>
      <c r="L95" s="104"/>
    </row>
    <row r="96" spans="1:12" ht="15" x14ac:dyDescent="0.25">
      <c r="A96" s="123"/>
      <c r="B96" s="133" t="s">
        <v>139</v>
      </c>
      <c r="C96" s="136" t="s">
        <v>218</v>
      </c>
      <c r="D96" s="58">
        <v>1660</v>
      </c>
      <c r="E96" s="59">
        <v>293</v>
      </c>
      <c r="F96" s="59">
        <v>1953</v>
      </c>
      <c r="G96" s="60">
        <v>2145</v>
      </c>
      <c r="H96" s="60">
        <v>1545</v>
      </c>
      <c r="I96" s="60">
        <v>12</v>
      </c>
      <c r="J96" s="60">
        <f t="shared" ref="J96:J102" si="10">SUM(F96:I96)</f>
        <v>5655</v>
      </c>
      <c r="K96" s="60">
        <f t="shared" ref="K96:K102" si="11">J96</f>
        <v>5655</v>
      </c>
      <c r="L96" s="104"/>
    </row>
    <row r="97" spans="1:12" ht="15" x14ac:dyDescent="0.25">
      <c r="A97" s="123"/>
      <c r="B97" s="114"/>
      <c r="C97" s="147" t="s">
        <v>219</v>
      </c>
      <c r="D97" s="45">
        <v>877</v>
      </c>
      <c r="E97" s="43">
        <v>0</v>
      </c>
      <c r="F97" s="43">
        <v>877</v>
      </c>
      <c r="G97" s="44">
        <v>462</v>
      </c>
      <c r="H97" s="44">
        <v>0</v>
      </c>
      <c r="I97" s="44">
        <v>0</v>
      </c>
      <c r="J97" s="44">
        <f t="shared" si="10"/>
        <v>1339</v>
      </c>
      <c r="K97" s="44">
        <f t="shared" si="11"/>
        <v>1339</v>
      </c>
      <c r="L97" s="104"/>
    </row>
    <row r="98" spans="1:12" ht="15" x14ac:dyDescent="0.25">
      <c r="A98" s="127"/>
      <c r="B98" s="114"/>
      <c r="C98" s="147" t="s">
        <v>220</v>
      </c>
      <c r="D98" s="45">
        <v>246</v>
      </c>
      <c r="E98" s="43">
        <v>0</v>
      </c>
      <c r="F98" s="43">
        <v>246</v>
      </c>
      <c r="G98" s="44">
        <v>0</v>
      </c>
      <c r="H98" s="44">
        <v>0</v>
      </c>
      <c r="I98" s="44">
        <v>0</v>
      </c>
      <c r="J98" s="44">
        <f t="shared" si="10"/>
        <v>246</v>
      </c>
      <c r="K98" s="44">
        <f t="shared" si="11"/>
        <v>246</v>
      </c>
      <c r="L98" s="104"/>
    </row>
    <row r="99" spans="1:12" ht="15" x14ac:dyDescent="0.25">
      <c r="A99" s="125"/>
      <c r="B99" s="114"/>
      <c r="C99" s="147" t="s">
        <v>221</v>
      </c>
      <c r="D99" s="45">
        <v>88</v>
      </c>
      <c r="E99" s="43">
        <v>0</v>
      </c>
      <c r="F99" s="43">
        <v>88</v>
      </c>
      <c r="G99" s="44">
        <v>53</v>
      </c>
      <c r="H99" s="44">
        <v>0</v>
      </c>
      <c r="I99" s="44">
        <v>0</v>
      </c>
      <c r="J99" s="44">
        <f t="shared" si="10"/>
        <v>141</v>
      </c>
      <c r="K99" s="44">
        <f t="shared" si="11"/>
        <v>141</v>
      </c>
      <c r="L99" s="104"/>
    </row>
    <row r="100" spans="1:12" ht="15" x14ac:dyDescent="0.25">
      <c r="A100" s="129"/>
      <c r="B100" s="114"/>
      <c r="C100" s="147" t="s">
        <v>222</v>
      </c>
      <c r="D100" s="45">
        <v>59</v>
      </c>
      <c r="E100" s="43">
        <v>0</v>
      </c>
      <c r="F100" s="43">
        <v>59</v>
      </c>
      <c r="G100" s="44">
        <v>0</v>
      </c>
      <c r="H100" s="44">
        <v>0</v>
      </c>
      <c r="I100" s="44">
        <v>0</v>
      </c>
      <c r="J100" s="44">
        <f t="shared" si="10"/>
        <v>59</v>
      </c>
      <c r="K100" s="44">
        <f t="shared" si="11"/>
        <v>59</v>
      </c>
      <c r="L100" s="104"/>
    </row>
    <row r="101" spans="1:12" ht="15" x14ac:dyDescent="0.25">
      <c r="A101" s="129"/>
      <c r="B101" s="114"/>
      <c r="C101" s="147" t="s">
        <v>367</v>
      </c>
      <c r="D101" s="45">
        <v>-26</v>
      </c>
      <c r="E101" s="43">
        <v>0</v>
      </c>
      <c r="F101" s="43">
        <v>-26</v>
      </c>
      <c r="G101" s="44">
        <v>0</v>
      </c>
      <c r="H101" s="44">
        <v>0</v>
      </c>
      <c r="I101" s="44">
        <v>0</v>
      </c>
      <c r="J101" s="44">
        <f t="shared" si="10"/>
        <v>-26</v>
      </c>
      <c r="K101" s="44">
        <f t="shared" si="11"/>
        <v>-26</v>
      </c>
      <c r="L101" s="104"/>
    </row>
    <row r="102" spans="1:12" ht="15" x14ac:dyDescent="0.25">
      <c r="A102" s="125"/>
      <c r="B102" s="114"/>
      <c r="C102" s="148" t="s">
        <v>223</v>
      </c>
      <c r="D102" s="45">
        <v>416</v>
      </c>
      <c r="E102" s="43">
        <v>293</v>
      </c>
      <c r="F102" s="43">
        <v>709</v>
      </c>
      <c r="G102" s="44">
        <v>1630</v>
      </c>
      <c r="H102" s="44">
        <v>1545</v>
      </c>
      <c r="I102" s="44">
        <v>12</v>
      </c>
      <c r="J102" s="44">
        <f t="shared" si="10"/>
        <v>3896</v>
      </c>
      <c r="K102" s="44">
        <f t="shared" si="11"/>
        <v>3896</v>
      </c>
      <c r="L102" s="104"/>
    </row>
    <row r="103" spans="1:12" ht="15" x14ac:dyDescent="0.25">
      <c r="A103" s="125"/>
      <c r="B103" s="114"/>
      <c r="C103" s="128"/>
      <c r="D103" s="42"/>
      <c r="E103" s="40"/>
      <c r="F103" s="40"/>
      <c r="G103" s="41"/>
      <c r="H103" s="41"/>
      <c r="I103" s="41"/>
      <c r="J103" s="41"/>
      <c r="K103" s="41"/>
      <c r="L103" s="104"/>
    </row>
    <row r="104" spans="1:12" ht="15" x14ac:dyDescent="0.25">
      <c r="A104" s="125"/>
      <c r="B104" s="133" t="s">
        <v>318</v>
      </c>
      <c r="C104" s="149" t="s">
        <v>224</v>
      </c>
      <c r="D104" s="58">
        <v>9210</v>
      </c>
      <c r="E104" s="59">
        <v>0</v>
      </c>
      <c r="F104" s="59">
        <v>9210</v>
      </c>
      <c r="G104" s="60">
        <v>0</v>
      </c>
      <c r="H104" s="60">
        <v>0</v>
      </c>
      <c r="I104" s="60">
        <v>0</v>
      </c>
      <c r="J104" s="60">
        <f t="shared" ref="J104:J109" si="12">SUM(F104:I104)</f>
        <v>9210</v>
      </c>
      <c r="K104" s="60">
        <f t="shared" ref="K104:K109" si="13">J104</f>
        <v>9210</v>
      </c>
      <c r="L104" s="104"/>
    </row>
    <row r="105" spans="1:12" ht="14.25" x14ac:dyDescent="0.2">
      <c r="A105" s="125"/>
      <c r="B105" s="150" t="s">
        <v>319</v>
      </c>
      <c r="C105" s="151" t="s">
        <v>225</v>
      </c>
      <c r="D105" s="45">
        <v>1255</v>
      </c>
      <c r="E105" s="40">
        <v>0</v>
      </c>
      <c r="F105" s="43">
        <v>1255</v>
      </c>
      <c r="G105" s="41">
        <v>0</v>
      </c>
      <c r="H105" s="41">
        <v>0</v>
      </c>
      <c r="I105" s="41">
        <v>0</v>
      </c>
      <c r="J105" s="44">
        <f t="shared" si="12"/>
        <v>1255</v>
      </c>
      <c r="K105" s="44">
        <f t="shared" si="13"/>
        <v>1255</v>
      </c>
      <c r="L105" s="104"/>
    </row>
    <row r="106" spans="1:12" ht="14.25" x14ac:dyDescent="0.2">
      <c r="A106" s="127"/>
      <c r="B106" s="150" t="s">
        <v>320</v>
      </c>
      <c r="C106" s="151" t="s">
        <v>226</v>
      </c>
      <c r="D106" s="45">
        <v>0</v>
      </c>
      <c r="E106" s="40">
        <v>0</v>
      </c>
      <c r="F106" s="43">
        <v>0</v>
      </c>
      <c r="G106" s="41">
        <v>0</v>
      </c>
      <c r="H106" s="41">
        <v>0</v>
      </c>
      <c r="I106" s="41">
        <v>0</v>
      </c>
      <c r="J106" s="44">
        <f t="shared" si="12"/>
        <v>0</v>
      </c>
      <c r="K106" s="44">
        <f t="shared" si="13"/>
        <v>0</v>
      </c>
      <c r="L106" s="104"/>
    </row>
    <row r="107" spans="1:12" ht="14.25" x14ac:dyDescent="0.2">
      <c r="A107" s="123"/>
      <c r="B107" s="150"/>
      <c r="C107" s="148" t="s">
        <v>227</v>
      </c>
      <c r="D107" s="45">
        <v>7371</v>
      </c>
      <c r="E107" s="40">
        <v>0</v>
      </c>
      <c r="F107" s="43">
        <v>7371</v>
      </c>
      <c r="G107" s="41">
        <v>0</v>
      </c>
      <c r="H107" s="41">
        <v>0</v>
      </c>
      <c r="I107" s="41">
        <v>0</v>
      </c>
      <c r="J107" s="44">
        <f t="shared" si="12"/>
        <v>7371</v>
      </c>
      <c r="K107" s="44">
        <f t="shared" si="13"/>
        <v>7371</v>
      </c>
      <c r="L107" s="104"/>
    </row>
    <row r="108" spans="1:12" ht="14.25" x14ac:dyDescent="0.2">
      <c r="B108" s="150"/>
      <c r="C108" s="148" t="s">
        <v>325</v>
      </c>
      <c r="D108" s="45">
        <v>584</v>
      </c>
      <c r="E108" s="40">
        <v>0</v>
      </c>
      <c r="F108" s="43">
        <v>584</v>
      </c>
      <c r="G108" s="41">
        <v>0</v>
      </c>
      <c r="H108" s="41">
        <v>0</v>
      </c>
      <c r="I108" s="41">
        <v>0</v>
      </c>
      <c r="J108" s="44">
        <f t="shared" si="12"/>
        <v>584</v>
      </c>
      <c r="K108" s="44">
        <f t="shared" si="13"/>
        <v>584</v>
      </c>
      <c r="L108" s="104"/>
    </row>
    <row r="109" spans="1:12" ht="14.25" x14ac:dyDescent="0.2">
      <c r="B109" s="150" t="s">
        <v>321</v>
      </c>
      <c r="C109" s="151" t="s">
        <v>228</v>
      </c>
      <c r="D109" s="45">
        <v>0</v>
      </c>
      <c r="E109" s="40">
        <v>0</v>
      </c>
      <c r="F109" s="43">
        <v>0</v>
      </c>
      <c r="G109" s="41">
        <v>0</v>
      </c>
      <c r="H109" s="41">
        <v>0</v>
      </c>
      <c r="I109" s="41">
        <v>0</v>
      </c>
      <c r="J109" s="44">
        <f t="shared" si="12"/>
        <v>0</v>
      </c>
      <c r="K109" s="44">
        <f t="shared" si="13"/>
        <v>0</v>
      </c>
      <c r="L109" s="104"/>
    </row>
    <row r="110" spans="1:12" ht="15" x14ac:dyDescent="0.25">
      <c r="B110" s="114"/>
      <c r="C110" s="124"/>
      <c r="D110" s="42"/>
      <c r="E110" s="40"/>
      <c r="F110" s="40"/>
      <c r="G110" s="41"/>
      <c r="H110" s="41"/>
      <c r="I110" s="41"/>
      <c r="J110" s="41"/>
      <c r="K110" s="41"/>
      <c r="L110" s="104"/>
    </row>
    <row r="111" spans="1:12" ht="15" x14ac:dyDescent="0.25">
      <c r="A111" s="111"/>
      <c r="B111" s="119" t="s">
        <v>322</v>
      </c>
      <c r="C111" s="152" t="s">
        <v>229</v>
      </c>
      <c r="D111" s="58">
        <v>1377</v>
      </c>
      <c r="E111" s="59">
        <v>1216</v>
      </c>
      <c r="F111" s="59">
        <v>2593</v>
      </c>
      <c r="G111" s="60">
        <v>101077</v>
      </c>
      <c r="H111" s="60">
        <v>12756</v>
      </c>
      <c r="I111" s="60">
        <v>3339</v>
      </c>
      <c r="J111" s="60">
        <f>SUM(F111:I111)</f>
        <v>119765</v>
      </c>
      <c r="K111" s="60">
        <f>J111</f>
        <v>119765</v>
      </c>
      <c r="L111" s="104"/>
    </row>
    <row r="112" spans="1:12" ht="15" x14ac:dyDescent="0.25">
      <c r="B112" s="131"/>
      <c r="C112" s="153"/>
      <c r="D112" s="42"/>
      <c r="E112" s="40"/>
      <c r="F112" s="40"/>
      <c r="G112" s="41"/>
      <c r="H112" s="41"/>
      <c r="I112" s="41"/>
      <c r="J112" s="41"/>
      <c r="K112" s="41"/>
      <c r="L112" s="104"/>
    </row>
    <row r="113" spans="1:12" ht="15" x14ac:dyDescent="0.25">
      <c r="A113" s="111"/>
      <c r="B113" s="119" t="s">
        <v>230</v>
      </c>
      <c r="C113" s="152" t="s">
        <v>231</v>
      </c>
      <c r="D113" s="48">
        <v>846</v>
      </c>
      <c r="E113" s="46">
        <v>653</v>
      </c>
      <c r="F113" s="46">
        <v>1499</v>
      </c>
      <c r="G113" s="47">
        <v>75107</v>
      </c>
      <c r="H113" s="47">
        <v>12038</v>
      </c>
      <c r="I113" s="47">
        <v>2802</v>
      </c>
      <c r="J113" s="47">
        <f>SUM(F113:I113)</f>
        <v>91446</v>
      </c>
      <c r="K113" s="47">
        <f>J113</f>
        <v>91446</v>
      </c>
      <c r="L113" s="104"/>
    </row>
    <row r="114" spans="1:12" ht="15" x14ac:dyDescent="0.25">
      <c r="A114" s="112"/>
      <c r="B114" s="131"/>
      <c r="C114" s="124" t="s">
        <v>232</v>
      </c>
      <c r="D114" s="45">
        <v>205</v>
      </c>
      <c r="E114" s="43">
        <v>2</v>
      </c>
      <c r="F114" s="43">
        <v>207</v>
      </c>
      <c r="G114" s="44">
        <v>42165</v>
      </c>
      <c r="H114" s="44">
        <v>840</v>
      </c>
      <c r="I114" s="44">
        <v>1221</v>
      </c>
      <c r="J114" s="44">
        <f>SUM(F114:I114)</f>
        <v>44433</v>
      </c>
      <c r="K114" s="44">
        <f>J114</f>
        <v>44433</v>
      </c>
      <c r="L114" s="104"/>
    </row>
    <row r="115" spans="1:12" ht="15" x14ac:dyDescent="0.25">
      <c r="A115" s="111"/>
      <c r="B115" s="131"/>
      <c r="C115" s="124" t="s">
        <v>233</v>
      </c>
      <c r="D115" s="45">
        <v>61</v>
      </c>
      <c r="E115" s="43">
        <v>84</v>
      </c>
      <c r="F115" s="43">
        <v>145</v>
      </c>
      <c r="G115" s="44">
        <v>2487</v>
      </c>
      <c r="H115" s="44">
        <v>3619</v>
      </c>
      <c r="I115" s="44">
        <v>1570</v>
      </c>
      <c r="J115" s="44">
        <f>SUM(F115:I115)</f>
        <v>7821</v>
      </c>
      <c r="K115" s="44">
        <f>J115</f>
        <v>7821</v>
      </c>
      <c r="L115" s="104"/>
    </row>
    <row r="116" spans="1:12" ht="15" x14ac:dyDescent="0.25">
      <c r="A116" s="111"/>
      <c r="B116" s="131"/>
      <c r="C116" s="124" t="s">
        <v>234</v>
      </c>
      <c r="D116" s="45">
        <v>448</v>
      </c>
      <c r="E116" s="43">
        <v>96</v>
      </c>
      <c r="F116" s="43">
        <v>544</v>
      </c>
      <c r="G116" s="44">
        <v>29326</v>
      </c>
      <c r="H116" s="44">
        <v>1948</v>
      </c>
      <c r="I116" s="44">
        <v>11</v>
      </c>
      <c r="J116" s="44">
        <f>SUM(F116:I116)</f>
        <v>31829</v>
      </c>
      <c r="K116" s="44">
        <f>J116</f>
        <v>31829</v>
      </c>
      <c r="L116" s="104"/>
    </row>
    <row r="117" spans="1:12" ht="15" x14ac:dyDescent="0.25">
      <c r="A117" s="138"/>
      <c r="B117" s="131"/>
      <c r="C117" s="124" t="s">
        <v>235</v>
      </c>
      <c r="D117" s="45">
        <v>132</v>
      </c>
      <c r="E117" s="43">
        <v>471</v>
      </c>
      <c r="F117" s="43">
        <v>603</v>
      </c>
      <c r="G117" s="44">
        <v>1129</v>
      </c>
      <c r="H117" s="44">
        <v>5631</v>
      </c>
      <c r="I117" s="44">
        <v>0</v>
      </c>
      <c r="J117" s="44">
        <f>SUM(F117:I117)</f>
        <v>7363</v>
      </c>
      <c r="K117" s="44">
        <f>J117</f>
        <v>7363</v>
      </c>
      <c r="L117" s="104"/>
    </row>
    <row r="118" spans="1:12" ht="15" x14ac:dyDescent="0.25">
      <c r="A118" s="111"/>
      <c r="B118" s="131"/>
      <c r="C118" s="153"/>
      <c r="D118" s="42"/>
      <c r="E118" s="40"/>
      <c r="F118" s="40"/>
      <c r="G118" s="41"/>
      <c r="H118" s="41"/>
      <c r="I118" s="41"/>
      <c r="J118" s="41"/>
      <c r="K118" s="41"/>
      <c r="L118" s="104"/>
    </row>
    <row r="119" spans="1:12" ht="15" x14ac:dyDescent="0.25">
      <c r="A119" s="111"/>
      <c r="B119" s="119" t="s">
        <v>236</v>
      </c>
      <c r="C119" s="152" t="s">
        <v>237</v>
      </c>
      <c r="D119" s="58">
        <v>531</v>
      </c>
      <c r="E119" s="59">
        <v>563</v>
      </c>
      <c r="F119" s="59">
        <v>1094</v>
      </c>
      <c r="G119" s="60">
        <v>25970</v>
      </c>
      <c r="H119" s="60">
        <v>718</v>
      </c>
      <c r="I119" s="60">
        <v>537</v>
      </c>
      <c r="J119" s="60">
        <f t="shared" ref="J119:J134" si="14">SUM(F119:I119)</f>
        <v>28319</v>
      </c>
      <c r="K119" s="60">
        <f t="shared" ref="K119:K134" si="15">J119</f>
        <v>28319</v>
      </c>
      <c r="L119" s="104"/>
    </row>
    <row r="120" spans="1:12" ht="14.25" x14ac:dyDescent="0.2">
      <c r="A120" s="123"/>
      <c r="B120" s="154"/>
      <c r="C120" s="115" t="s">
        <v>238</v>
      </c>
      <c r="D120" s="45">
        <v>0</v>
      </c>
      <c r="E120" s="43">
        <v>551</v>
      </c>
      <c r="F120" s="43">
        <v>551</v>
      </c>
      <c r="G120" s="44">
        <v>15395</v>
      </c>
      <c r="H120" s="44">
        <v>0</v>
      </c>
      <c r="I120" s="44">
        <v>394</v>
      </c>
      <c r="J120" s="44">
        <f t="shared" si="14"/>
        <v>16340</v>
      </c>
      <c r="K120" s="44">
        <f t="shared" si="15"/>
        <v>16340</v>
      </c>
      <c r="L120" s="104"/>
    </row>
    <row r="121" spans="1:12" ht="14.25" x14ac:dyDescent="0.2">
      <c r="A121" s="123"/>
      <c r="B121" s="116"/>
      <c r="C121" s="115" t="s">
        <v>239</v>
      </c>
      <c r="D121" s="45">
        <v>0</v>
      </c>
      <c r="E121" s="43">
        <v>58</v>
      </c>
      <c r="F121" s="43">
        <v>58</v>
      </c>
      <c r="G121" s="44">
        <v>147</v>
      </c>
      <c r="H121" s="44">
        <v>0</v>
      </c>
      <c r="I121" s="44">
        <v>10</v>
      </c>
      <c r="J121" s="44">
        <f t="shared" si="14"/>
        <v>215</v>
      </c>
      <c r="K121" s="44">
        <f t="shared" si="15"/>
        <v>215</v>
      </c>
      <c r="L121" s="104"/>
    </row>
    <row r="122" spans="1:12" ht="14.25" x14ac:dyDescent="0.2">
      <c r="A122" s="127"/>
      <c r="B122" s="116"/>
      <c r="C122" s="124" t="s">
        <v>240</v>
      </c>
      <c r="D122" s="45">
        <v>0</v>
      </c>
      <c r="E122" s="43">
        <v>0</v>
      </c>
      <c r="F122" s="43">
        <v>0</v>
      </c>
      <c r="G122" s="44">
        <v>47</v>
      </c>
      <c r="H122" s="44">
        <v>0</v>
      </c>
      <c r="I122" s="44">
        <v>61</v>
      </c>
      <c r="J122" s="44">
        <f t="shared" si="14"/>
        <v>108</v>
      </c>
      <c r="K122" s="44">
        <f t="shared" si="15"/>
        <v>108</v>
      </c>
      <c r="L122" s="104"/>
    </row>
    <row r="123" spans="1:12" ht="14.25" x14ac:dyDescent="0.2">
      <c r="A123" s="125"/>
      <c r="B123" s="116"/>
      <c r="C123" s="115" t="s">
        <v>241</v>
      </c>
      <c r="D123" s="45">
        <v>0</v>
      </c>
      <c r="E123" s="43">
        <v>490</v>
      </c>
      <c r="F123" s="43">
        <v>490</v>
      </c>
      <c r="G123" s="44">
        <v>9952</v>
      </c>
      <c r="H123" s="44">
        <v>0</v>
      </c>
      <c r="I123" s="44">
        <v>48</v>
      </c>
      <c r="J123" s="44">
        <f t="shared" si="14"/>
        <v>10490</v>
      </c>
      <c r="K123" s="44">
        <f t="shared" si="15"/>
        <v>10490</v>
      </c>
      <c r="L123" s="104"/>
    </row>
    <row r="124" spans="1:12" ht="14.25" x14ac:dyDescent="0.2">
      <c r="A124" s="129"/>
      <c r="B124" s="116"/>
      <c r="C124" s="115" t="s">
        <v>242</v>
      </c>
      <c r="D124" s="45">
        <v>0</v>
      </c>
      <c r="E124" s="43">
        <v>0</v>
      </c>
      <c r="F124" s="43">
        <v>0</v>
      </c>
      <c r="G124" s="44">
        <v>5218</v>
      </c>
      <c r="H124" s="44">
        <v>0</v>
      </c>
      <c r="I124" s="44">
        <v>274</v>
      </c>
      <c r="J124" s="44">
        <f t="shared" si="14"/>
        <v>5492</v>
      </c>
      <c r="K124" s="44">
        <f t="shared" si="15"/>
        <v>5492</v>
      </c>
      <c r="L124" s="104"/>
    </row>
    <row r="125" spans="1:12" ht="14.25" x14ac:dyDescent="0.2">
      <c r="A125" s="125"/>
      <c r="B125" s="116"/>
      <c r="C125" s="115" t="s">
        <v>243</v>
      </c>
      <c r="D125" s="45">
        <v>0</v>
      </c>
      <c r="E125" s="43">
        <v>3</v>
      </c>
      <c r="F125" s="43">
        <v>3</v>
      </c>
      <c r="G125" s="44">
        <v>31</v>
      </c>
      <c r="H125" s="44">
        <v>0</v>
      </c>
      <c r="I125" s="44">
        <v>1</v>
      </c>
      <c r="J125" s="44">
        <f t="shared" si="14"/>
        <v>35</v>
      </c>
      <c r="K125" s="44">
        <f t="shared" si="15"/>
        <v>35</v>
      </c>
      <c r="L125" s="104"/>
    </row>
    <row r="126" spans="1:12" ht="14.25" x14ac:dyDescent="0.2">
      <c r="A126" s="125"/>
      <c r="B126" s="154"/>
      <c r="C126" s="115" t="s">
        <v>244</v>
      </c>
      <c r="D126" s="45">
        <v>485</v>
      </c>
      <c r="E126" s="43">
        <v>12</v>
      </c>
      <c r="F126" s="43">
        <v>497</v>
      </c>
      <c r="G126" s="44">
        <v>3454</v>
      </c>
      <c r="H126" s="44">
        <v>713</v>
      </c>
      <c r="I126" s="44">
        <v>143</v>
      </c>
      <c r="J126" s="44">
        <f t="shared" si="14"/>
        <v>4807</v>
      </c>
      <c r="K126" s="44">
        <f t="shared" si="15"/>
        <v>4807</v>
      </c>
      <c r="L126" s="104"/>
    </row>
    <row r="127" spans="1:12" ht="14.25" x14ac:dyDescent="0.2">
      <c r="A127" s="125"/>
      <c r="B127" s="116"/>
      <c r="C127" s="128" t="s">
        <v>245</v>
      </c>
      <c r="D127" s="45">
        <v>417</v>
      </c>
      <c r="E127" s="43">
        <v>0</v>
      </c>
      <c r="F127" s="43">
        <v>417</v>
      </c>
      <c r="G127" s="44">
        <v>147</v>
      </c>
      <c r="H127" s="44">
        <v>111</v>
      </c>
      <c r="I127" s="44">
        <v>0</v>
      </c>
      <c r="J127" s="44">
        <f t="shared" si="14"/>
        <v>675</v>
      </c>
      <c r="K127" s="44">
        <f t="shared" si="15"/>
        <v>675</v>
      </c>
      <c r="L127" s="104"/>
    </row>
    <row r="128" spans="1:12" ht="14.25" x14ac:dyDescent="0.2">
      <c r="A128" s="125"/>
      <c r="B128" s="116"/>
      <c r="C128" s="128" t="s">
        <v>246</v>
      </c>
      <c r="D128" s="45">
        <v>0</v>
      </c>
      <c r="E128" s="43">
        <v>0</v>
      </c>
      <c r="F128" s="43">
        <v>0</v>
      </c>
      <c r="G128" s="44">
        <v>2171</v>
      </c>
      <c r="H128" s="44">
        <v>448</v>
      </c>
      <c r="I128" s="44">
        <v>98</v>
      </c>
      <c r="J128" s="44">
        <f t="shared" si="14"/>
        <v>2717</v>
      </c>
      <c r="K128" s="44">
        <f t="shared" si="15"/>
        <v>2717</v>
      </c>
      <c r="L128" s="104"/>
    </row>
    <row r="129" spans="1:12" ht="14.25" x14ac:dyDescent="0.2">
      <c r="A129" s="125"/>
      <c r="B129" s="116"/>
      <c r="C129" s="115" t="s">
        <v>243</v>
      </c>
      <c r="D129" s="45">
        <v>68</v>
      </c>
      <c r="E129" s="43">
        <v>12</v>
      </c>
      <c r="F129" s="43">
        <v>80</v>
      </c>
      <c r="G129" s="44">
        <v>1136</v>
      </c>
      <c r="H129" s="44">
        <v>154</v>
      </c>
      <c r="I129" s="44">
        <v>45</v>
      </c>
      <c r="J129" s="44">
        <f t="shared" si="14"/>
        <v>1415</v>
      </c>
      <c r="K129" s="44">
        <f t="shared" si="15"/>
        <v>1415</v>
      </c>
      <c r="L129" s="104"/>
    </row>
    <row r="130" spans="1:12" ht="14.25" x14ac:dyDescent="0.2">
      <c r="A130" s="127"/>
      <c r="B130" s="154"/>
      <c r="C130" s="115" t="s">
        <v>247</v>
      </c>
      <c r="D130" s="45">
        <v>46</v>
      </c>
      <c r="E130" s="43">
        <v>0</v>
      </c>
      <c r="F130" s="43">
        <v>46</v>
      </c>
      <c r="G130" s="44">
        <v>7117</v>
      </c>
      <c r="H130" s="44">
        <v>4</v>
      </c>
      <c r="I130" s="44">
        <v>0</v>
      </c>
      <c r="J130" s="44">
        <f t="shared" si="14"/>
        <v>7167</v>
      </c>
      <c r="K130" s="44">
        <f t="shared" si="15"/>
        <v>7167</v>
      </c>
      <c r="L130" s="104"/>
    </row>
    <row r="131" spans="1:12" ht="14.25" x14ac:dyDescent="0.2">
      <c r="A131" s="123"/>
      <c r="B131" s="116"/>
      <c r="C131" s="128" t="s">
        <v>248</v>
      </c>
      <c r="D131" s="45">
        <v>20</v>
      </c>
      <c r="E131" s="43">
        <v>0</v>
      </c>
      <c r="F131" s="43">
        <v>20</v>
      </c>
      <c r="G131" s="44">
        <v>6096</v>
      </c>
      <c r="H131" s="44">
        <v>0</v>
      </c>
      <c r="I131" s="44">
        <v>0</v>
      </c>
      <c r="J131" s="44">
        <f t="shared" si="14"/>
        <v>6116</v>
      </c>
      <c r="K131" s="44">
        <f t="shared" si="15"/>
        <v>6116</v>
      </c>
      <c r="L131" s="104"/>
    </row>
    <row r="132" spans="1:12" ht="14.25" x14ac:dyDescent="0.2">
      <c r="B132" s="116"/>
      <c r="C132" s="115" t="s">
        <v>243</v>
      </c>
      <c r="D132" s="45">
        <v>26</v>
      </c>
      <c r="E132" s="43">
        <v>0</v>
      </c>
      <c r="F132" s="43">
        <v>26</v>
      </c>
      <c r="G132" s="44">
        <v>1021</v>
      </c>
      <c r="H132" s="44">
        <v>4</v>
      </c>
      <c r="I132" s="44">
        <v>0</v>
      </c>
      <c r="J132" s="44">
        <f t="shared" si="14"/>
        <v>1051</v>
      </c>
      <c r="K132" s="44">
        <f t="shared" si="15"/>
        <v>1051</v>
      </c>
      <c r="L132" s="104"/>
    </row>
    <row r="133" spans="1:12" ht="14.25" x14ac:dyDescent="0.2">
      <c r="B133" s="154"/>
      <c r="C133" s="115" t="s">
        <v>249</v>
      </c>
      <c r="D133" s="45">
        <v>0</v>
      </c>
      <c r="E133" s="43">
        <v>0</v>
      </c>
      <c r="F133" s="43">
        <v>0</v>
      </c>
      <c r="G133" s="44">
        <v>4</v>
      </c>
      <c r="H133" s="44">
        <v>1</v>
      </c>
      <c r="I133" s="44">
        <v>0</v>
      </c>
      <c r="J133" s="44">
        <f t="shared" si="14"/>
        <v>5</v>
      </c>
      <c r="K133" s="44">
        <f t="shared" si="15"/>
        <v>5</v>
      </c>
      <c r="L133" s="104"/>
    </row>
    <row r="134" spans="1:12" ht="14.25" x14ac:dyDescent="0.2">
      <c r="A134" s="111"/>
      <c r="B134" s="116"/>
      <c r="C134" s="115" t="s">
        <v>243</v>
      </c>
      <c r="D134" s="45">
        <v>0</v>
      </c>
      <c r="E134" s="43">
        <v>0</v>
      </c>
      <c r="F134" s="43">
        <v>0</v>
      </c>
      <c r="G134" s="44">
        <v>4</v>
      </c>
      <c r="H134" s="44">
        <v>1</v>
      </c>
      <c r="I134" s="44">
        <v>0</v>
      </c>
      <c r="J134" s="44">
        <f t="shared" si="14"/>
        <v>5</v>
      </c>
      <c r="K134" s="44">
        <f t="shared" si="15"/>
        <v>5</v>
      </c>
      <c r="L134" s="104"/>
    </row>
    <row r="135" spans="1:12" ht="15" x14ac:dyDescent="0.25">
      <c r="A135" s="111"/>
      <c r="B135" s="114"/>
      <c r="C135" s="155"/>
      <c r="D135" s="156"/>
      <c r="E135" s="157"/>
      <c r="F135" s="157"/>
      <c r="G135" s="158"/>
      <c r="H135" s="158"/>
      <c r="I135" s="158"/>
      <c r="J135" s="158"/>
      <c r="K135" s="158"/>
      <c r="L135" s="104"/>
    </row>
    <row r="136" spans="1:12" ht="15" x14ac:dyDescent="0.25">
      <c r="A136" s="112"/>
      <c r="B136" s="119" t="s">
        <v>250</v>
      </c>
      <c r="C136" s="159" t="s">
        <v>251</v>
      </c>
      <c r="D136" s="58">
        <v>29582</v>
      </c>
      <c r="E136" s="59">
        <v>9235</v>
      </c>
      <c r="F136" s="59">
        <v>38817</v>
      </c>
      <c r="G136" s="60">
        <v>125918</v>
      </c>
      <c r="H136" s="60">
        <v>41218</v>
      </c>
      <c r="I136" s="60">
        <v>4464</v>
      </c>
      <c r="J136" s="60">
        <f>SUM(F136:I136)</f>
        <v>210417</v>
      </c>
      <c r="K136" s="60">
        <f>J136</f>
        <v>210417</v>
      </c>
      <c r="L136" s="104"/>
    </row>
    <row r="137" spans="1:12" ht="15" x14ac:dyDescent="0.25">
      <c r="A137" s="111"/>
      <c r="B137" s="114"/>
      <c r="C137" s="160"/>
      <c r="D137" s="161"/>
      <c r="E137" s="162"/>
      <c r="F137" s="162"/>
      <c r="G137" s="163"/>
      <c r="H137" s="163"/>
      <c r="I137" s="163"/>
      <c r="J137" s="163"/>
      <c r="K137" s="163"/>
      <c r="L137" s="104"/>
    </row>
    <row r="138" spans="1:12" ht="15" x14ac:dyDescent="0.25">
      <c r="A138" s="111"/>
      <c r="B138" s="133" t="s">
        <v>252</v>
      </c>
      <c r="C138" s="145" t="s">
        <v>253</v>
      </c>
      <c r="D138" s="48">
        <v>1377</v>
      </c>
      <c r="E138" s="46">
        <v>1216</v>
      </c>
      <c r="F138" s="46">
        <v>2593</v>
      </c>
      <c r="G138" s="47">
        <v>101077</v>
      </c>
      <c r="H138" s="47">
        <v>12756</v>
      </c>
      <c r="I138" s="47">
        <v>3339</v>
      </c>
      <c r="J138" s="47">
        <f>SUM(F138:I138)</f>
        <v>119765</v>
      </c>
      <c r="K138" s="47">
        <f>J138</f>
        <v>119765</v>
      </c>
      <c r="L138" s="104"/>
    </row>
    <row r="139" spans="1:12" ht="14.25" x14ac:dyDescent="0.2">
      <c r="A139" s="138"/>
      <c r="B139" s="116"/>
      <c r="C139" s="124" t="s">
        <v>254</v>
      </c>
      <c r="D139" s="45">
        <v>1377</v>
      </c>
      <c r="E139" s="43">
        <v>1216</v>
      </c>
      <c r="F139" s="43">
        <v>2593</v>
      </c>
      <c r="G139" s="44">
        <v>101077</v>
      </c>
      <c r="H139" s="44">
        <v>12756</v>
      </c>
      <c r="I139" s="44">
        <v>3339</v>
      </c>
      <c r="J139" s="44">
        <f>SUM(F139:I139)</f>
        <v>119765</v>
      </c>
      <c r="K139" s="44">
        <f>J139</f>
        <v>119765</v>
      </c>
      <c r="L139" s="104"/>
    </row>
    <row r="140" spans="1:12" ht="15" x14ac:dyDescent="0.25">
      <c r="A140" s="111"/>
      <c r="B140" s="116"/>
      <c r="C140" s="124"/>
      <c r="D140" s="161"/>
      <c r="E140" s="162"/>
      <c r="F140" s="162"/>
      <c r="G140" s="163"/>
      <c r="H140" s="163"/>
      <c r="I140" s="163"/>
      <c r="J140" s="163"/>
      <c r="K140" s="163"/>
      <c r="L140" s="104"/>
    </row>
    <row r="141" spans="1:12" ht="15" x14ac:dyDescent="0.25">
      <c r="A141" s="111"/>
      <c r="B141" s="133" t="s">
        <v>255</v>
      </c>
      <c r="C141" s="145" t="s">
        <v>256</v>
      </c>
      <c r="D141" s="48">
        <v>28205</v>
      </c>
      <c r="E141" s="46">
        <v>8019</v>
      </c>
      <c r="F141" s="46">
        <v>36224</v>
      </c>
      <c r="G141" s="47">
        <v>24841</v>
      </c>
      <c r="H141" s="47">
        <v>28462</v>
      </c>
      <c r="I141" s="47">
        <v>1125</v>
      </c>
      <c r="J141" s="47">
        <f t="shared" ref="J141:J146" si="16">SUM(F141:I141)</f>
        <v>90652</v>
      </c>
      <c r="K141" s="47">
        <f t="shared" ref="K141:K146" si="17">J141</f>
        <v>90652</v>
      </c>
      <c r="L141" s="104"/>
    </row>
    <row r="142" spans="1:12" ht="14.25" x14ac:dyDescent="0.2">
      <c r="A142" s="123"/>
      <c r="B142" s="116"/>
      <c r="C142" s="128" t="s">
        <v>257</v>
      </c>
      <c r="D142" s="45">
        <v>30333</v>
      </c>
      <c r="E142" s="43">
        <v>13108</v>
      </c>
      <c r="F142" s="43">
        <v>43441</v>
      </c>
      <c r="G142" s="44">
        <v>111499</v>
      </c>
      <c r="H142" s="44">
        <v>47714</v>
      </c>
      <c r="I142" s="44">
        <v>3994</v>
      </c>
      <c r="J142" s="44">
        <f t="shared" si="16"/>
        <v>206648</v>
      </c>
      <c r="K142" s="44">
        <f t="shared" si="17"/>
        <v>206648</v>
      </c>
      <c r="L142" s="104"/>
    </row>
    <row r="143" spans="1:12" ht="14.25" x14ac:dyDescent="0.2">
      <c r="A143" s="123"/>
      <c r="B143" s="116"/>
      <c r="C143" s="124" t="s">
        <v>258</v>
      </c>
      <c r="D143" s="45">
        <v>-646</v>
      </c>
      <c r="E143" s="43">
        <v>-2002</v>
      </c>
      <c r="F143" s="43">
        <v>-2648</v>
      </c>
      <c r="G143" s="44">
        <v>-4356</v>
      </c>
      <c r="H143" s="44">
        <v>-5494</v>
      </c>
      <c r="I143" s="44">
        <v>-63</v>
      </c>
      <c r="J143" s="44">
        <f t="shared" si="16"/>
        <v>-12561</v>
      </c>
      <c r="K143" s="44">
        <f t="shared" si="17"/>
        <v>-12561</v>
      </c>
      <c r="L143" s="104"/>
    </row>
    <row r="144" spans="1:12" ht="14.25" x14ac:dyDescent="0.2">
      <c r="A144" s="127"/>
      <c r="B144" s="116"/>
      <c r="C144" s="128" t="s">
        <v>259</v>
      </c>
      <c r="D144" s="45">
        <v>-161</v>
      </c>
      <c r="E144" s="43">
        <v>-2188</v>
      </c>
      <c r="F144" s="43">
        <v>-2349</v>
      </c>
      <c r="G144" s="44">
        <v>-4780</v>
      </c>
      <c r="H144" s="44">
        <v>-322</v>
      </c>
      <c r="I144" s="44">
        <v>0</v>
      </c>
      <c r="J144" s="44">
        <f t="shared" si="16"/>
        <v>-7451</v>
      </c>
      <c r="K144" s="44">
        <f t="shared" si="17"/>
        <v>-7451</v>
      </c>
      <c r="L144" s="104"/>
    </row>
    <row r="145" spans="1:12" ht="14.25" x14ac:dyDescent="0.2">
      <c r="A145" s="125"/>
      <c r="B145" s="116"/>
      <c r="C145" s="124" t="s">
        <v>260</v>
      </c>
      <c r="D145" s="45">
        <v>-475</v>
      </c>
      <c r="E145" s="43">
        <v>-246</v>
      </c>
      <c r="F145" s="43">
        <v>-721</v>
      </c>
      <c r="G145" s="44">
        <v>-2415</v>
      </c>
      <c r="H145" s="44">
        <v>-1398</v>
      </c>
      <c r="I145" s="44">
        <v>-4</v>
      </c>
      <c r="J145" s="44">
        <f t="shared" si="16"/>
        <v>-4538</v>
      </c>
      <c r="K145" s="44">
        <f t="shared" si="17"/>
        <v>-4538</v>
      </c>
      <c r="L145" s="104"/>
    </row>
    <row r="146" spans="1:12" ht="14.25" x14ac:dyDescent="0.2">
      <c r="A146" s="129"/>
      <c r="B146" s="116"/>
      <c r="C146" s="164" t="s">
        <v>261</v>
      </c>
      <c r="D146" s="45">
        <v>-846</v>
      </c>
      <c r="E146" s="43">
        <v>-653</v>
      </c>
      <c r="F146" s="43">
        <v>-1499</v>
      </c>
      <c r="G146" s="44">
        <v>-75107</v>
      </c>
      <c r="H146" s="44">
        <v>-12038</v>
      </c>
      <c r="I146" s="44">
        <v>-2802</v>
      </c>
      <c r="J146" s="44">
        <f t="shared" si="16"/>
        <v>-91446</v>
      </c>
      <c r="K146" s="44">
        <f t="shared" si="17"/>
        <v>-91446</v>
      </c>
      <c r="L146" s="104"/>
    </row>
    <row r="147" spans="1:12" ht="15" x14ac:dyDescent="0.25">
      <c r="A147" s="125"/>
      <c r="B147" s="116"/>
      <c r="C147" s="124"/>
      <c r="D147" s="156"/>
      <c r="E147" s="157"/>
      <c r="F147" s="157"/>
      <c r="G147" s="158"/>
      <c r="H147" s="158"/>
      <c r="I147" s="158"/>
      <c r="J147" s="158"/>
      <c r="K147" s="158"/>
      <c r="L147" s="104"/>
    </row>
    <row r="148" spans="1:12" ht="15" x14ac:dyDescent="0.25">
      <c r="A148" s="125"/>
      <c r="B148" s="119" t="s">
        <v>148</v>
      </c>
      <c r="C148" s="152" t="s">
        <v>262</v>
      </c>
      <c r="D148" s="58">
        <v>7421</v>
      </c>
      <c r="E148" s="59">
        <v>2270</v>
      </c>
      <c r="F148" s="59">
        <v>5940</v>
      </c>
      <c r="G148" s="60">
        <v>4564</v>
      </c>
      <c r="H148" s="60">
        <v>713</v>
      </c>
      <c r="I148" s="60">
        <v>63</v>
      </c>
      <c r="J148" s="60">
        <f>SUM(F148:I148)</f>
        <v>11280</v>
      </c>
      <c r="K148" s="60">
        <f>J148</f>
        <v>11280</v>
      </c>
      <c r="L148" s="104"/>
    </row>
    <row r="149" spans="1:12" ht="15" x14ac:dyDescent="0.25">
      <c r="A149" s="125"/>
      <c r="B149" s="114"/>
      <c r="C149" s="115"/>
      <c r="D149" s="161"/>
      <c r="E149" s="162"/>
      <c r="F149" s="162"/>
      <c r="G149" s="163"/>
      <c r="H149" s="163"/>
      <c r="I149" s="163"/>
      <c r="J149" s="163"/>
      <c r="K149" s="163"/>
      <c r="L149" s="104"/>
    </row>
    <row r="150" spans="1:12" ht="15" x14ac:dyDescent="0.25">
      <c r="A150" s="125"/>
      <c r="B150" s="133" t="s">
        <v>157</v>
      </c>
      <c r="C150" s="136" t="s">
        <v>337</v>
      </c>
      <c r="D150" s="48">
        <v>1263</v>
      </c>
      <c r="E150" s="46">
        <v>370</v>
      </c>
      <c r="F150" s="46">
        <v>1633</v>
      </c>
      <c r="G150" s="47">
        <v>2462</v>
      </c>
      <c r="H150" s="47">
        <v>460</v>
      </c>
      <c r="I150" s="47">
        <v>0</v>
      </c>
      <c r="J150" s="47">
        <f>SUM(F150:I150)</f>
        <v>4555</v>
      </c>
      <c r="K150" s="47">
        <f>J150</f>
        <v>4555</v>
      </c>
      <c r="L150" s="104"/>
    </row>
    <row r="151" spans="1:12" ht="15" x14ac:dyDescent="0.25">
      <c r="A151" s="127"/>
      <c r="B151" s="114"/>
      <c r="C151" s="115" t="s">
        <v>263</v>
      </c>
      <c r="D151" s="42"/>
      <c r="E151" s="40"/>
      <c r="F151" s="40"/>
      <c r="G151" s="41"/>
      <c r="H151" s="41"/>
      <c r="I151" s="41"/>
      <c r="J151" s="41"/>
      <c r="K151" s="41"/>
      <c r="L151" s="104"/>
    </row>
    <row r="152" spans="1:12" ht="15" x14ac:dyDescent="0.25">
      <c r="A152" s="123"/>
      <c r="B152" s="114"/>
      <c r="C152" s="115" t="s">
        <v>264</v>
      </c>
      <c r="D152" s="45">
        <v>672</v>
      </c>
      <c r="E152" s="43">
        <v>11</v>
      </c>
      <c r="F152" s="43">
        <v>683</v>
      </c>
      <c r="G152" s="44">
        <v>64</v>
      </c>
      <c r="H152" s="44">
        <v>21</v>
      </c>
      <c r="I152" s="44">
        <v>0</v>
      </c>
      <c r="J152" s="44">
        <f>SUM(F152:I152)</f>
        <v>768</v>
      </c>
      <c r="K152" s="44">
        <f>J152</f>
        <v>768</v>
      </c>
      <c r="L152" s="104"/>
    </row>
    <row r="153" spans="1:12" ht="15" x14ac:dyDescent="0.25">
      <c r="B153" s="114"/>
      <c r="C153" s="115" t="s">
        <v>265</v>
      </c>
      <c r="D153" s="45">
        <v>0</v>
      </c>
      <c r="E153" s="43">
        <v>0</v>
      </c>
      <c r="F153" s="43">
        <v>0</v>
      </c>
      <c r="G153" s="44">
        <v>71</v>
      </c>
      <c r="H153" s="44">
        <v>4</v>
      </c>
      <c r="I153" s="44">
        <v>0</v>
      </c>
      <c r="J153" s="44">
        <f>SUM(F153:I153)</f>
        <v>75</v>
      </c>
      <c r="K153" s="44">
        <f t="shared" ref="K153:K155" si="18">J153</f>
        <v>75</v>
      </c>
      <c r="L153" s="104"/>
    </row>
    <row r="154" spans="1:12" ht="15" x14ac:dyDescent="0.25">
      <c r="B154" s="114"/>
      <c r="C154" s="115" t="s">
        <v>266</v>
      </c>
      <c r="D154" s="45">
        <v>0</v>
      </c>
      <c r="E154" s="43">
        <v>0</v>
      </c>
      <c r="F154" s="43">
        <v>0</v>
      </c>
      <c r="G154" s="44">
        <v>4</v>
      </c>
      <c r="H154" s="44">
        <v>214</v>
      </c>
      <c r="I154" s="44">
        <v>0</v>
      </c>
      <c r="J154" s="44">
        <f>SUM(F154:I154)</f>
        <v>218</v>
      </c>
      <c r="K154" s="44">
        <f t="shared" si="18"/>
        <v>218</v>
      </c>
      <c r="L154" s="104"/>
    </row>
    <row r="155" spans="1:12" ht="15" x14ac:dyDescent="0.25">
      <c r="A155" s="111"/>
      <c r="B155" s="114"/>
      <c r="C155" s="128" t="s">
        <v>267</v>
      </c>
      <c r="D155" s="45">
        <v>0</v>
      </c>
      <c r="E155" s="43">
        <v>0</v>
      </c>
      <c r="F155" s="43">
        <v>0</v>
      </c>
      <c r="G155" s="44">
        <v>6</v>
      </c>
      <c r="H155" s="44">
        <v>0</v>
      </c>
      <c r="I155" s="44">
        <v>0</v>
      </c>
      <c r="J155" s="44">
        <f>SUM(F155:I155)</f>
        <v>6</v>
      </c>
      <c r="K155" s="44">
        <f t="shared" si="18"/>
        <v>6</v>
      </c>
      <c r="L155" s="104"/>
    </row>
    <row r="156" spans="1:12" ht="15" x14ac:dyDescent="0.25">
      <c r="A156" s="111"/>
      <c r="B156" s="114"/>
      <c r="C156" s="128" t="s">
        <v>268</v>
      </c>
      <c r="D156" s="42"/>
      <c r="E156" s="40"/>
      <c r="F156" s="40"/>
      <c r="G156" s="41"/>
      <c r="H156" s="41"/>
      <c r="I156" s="41"/>
      <c r="J156" s="41"/>
      <c r="K156" s="41"/>
      <c r="L156" s="104"/>
    </row>
    <row r="157" spans="1:12" ht="15" x14ac:dyDescent="0.25">
      <c r="B157" s="114"/>
      <c r="C157" s="165" t="s">
        <v>269</v>
      </c>
      <c r="D157" s="45">
        <v>178</v>
      </c>
      <c r="E157" s="43">
        <v>200</v>
      </c>
      <c r="F157" s="43">
        <v>378</v>
      </c>
      <c r="G157" s="44">
        <v>1694</v>
      </c>
      <c r="H157" s="44">
        <v>73</v>
      </c>
      <c r="I157" s="44">
        <v>0</v>
      </c>
      <c r="J157" s="44">
        <f>SUM(F157:I157)</f>
        <v>2145</v>
      </c>
      <c r="K157" s="44">
        <f>J157</f>
        <v>2145</v>
      </c>
      <c r="L157" s="104"/>
    </row>
    <row r="158" spans="1:12" ht="15" x14ac:dyDescent="0.25">
      <c r="A158" s="111"/>
      <c r="B158" s="114"/>
      <c r="C158" s="165" t="s">
        <v>270</v>
      </c>
      <c r="D158" s="45">
        <v>275</v>
      </c>
      <c r="E158" s="43">
        <v>109</v>
      </c>
      <c r="F158" s="43">
        <v>384</v>
      </c>
      <c r="G158" s="44">
        <v>609</v>
      </c>
      <c r="H158" s="44">
        <v>146</v>
      </c>
      <c r="I158" s="44">
        <v>0</v>
      </c>
      <c r="J158" s="44">
        <f>SUM(F158:I158)</f>
        <v>1139</v>
      </c>
      <c r="K158" s="44">
        <f t="shared" ref="K158:K160" si="19">J158</f>
        <v>1139</v>
      </c>
      <c r="L158" s="104"/>
    </row>
    <row r="159" spans="1:12" ht="15" x14ac:dyDescent="0.25">
      <c r="B159" s="114"/>
      <c r="C159" s="165" t="s">
        <v>271</v>
      </c>
      <c r="D159" s="45">
        <v>138</v>
      </c>
      <c r="E159" s="43">
        <v>50</v>
      </c>
      <c r="F159" s="43">
        <v>188</v>
      </c>
      <c r="G159" s="44">
        <v>14</v>
      </c>
      <c r="H159" s="44">
        <v>2</v>
      </c>
      <c r="I159" s="44">
        <v>0</v>
      </c>
      <c r="J159" s="44">
        <f>SUM(F159:I159)</f>
        <v>204</v>
      </c>
      <c r="K159" s="44">
        <f t="shared" si="19"/>
        <v>204</v>
      </c>
      <c r="L159" s="104"/>
    </row>
    <row r="160" spans="1:12" ht="15" x14ac:dyDescent="0.25">
      <c r="A160" s="111"/>
      <c r="B160" s="114"/>
      <c r="C160" s="165" t="s">
        <v>97</v>
      </c>
      <c r="D160" s="45">
        <v>0</v>
      </c>
      <c r="E160" s="43">
        <v>0</v>
      </c>
      <c r="F160" s="43">
        <v>0</v>
      </c>
      <c r="G160" s="44">
        <v>0</v>
      </c>
      <c r="H160" s="44">
        <v>0</v>
      </c>
      <c r="I160" s="44">
        <v>0</v>
      </c>
      <c r="J160" s="44">
        <f>SUM(F160:I160)</f>
        <v>0</v>
      </c>
      <c r="K160" s="44">
        <f t="shared" si="19"/>
        <v>0</v>
      </c>
      <c r="L160" s="104"/>
    </row>
    <row r="161" spans="1:12" ht="15" x14ac:dyDescent="0.25">
      <c r="A161" s="112"/>
      <c r="B161" s="114"/>
      <c r="C161" s="115"/>
      <c r="D161" s="161"/>
      <c r="E161" s="162"/>
      <c r="F161" s="162"/>
      <c r="G161" s="163"/>
      <c r="H161" s="163"/>
      <c r="I161" s="163"/>
      <c r="J161" s="163"/>
      <c r="K161" s="163"/>
      <c r="L161" s="104"/>
    </row>
    <row r="162" spans="1:12" ht="15" x14ac:dyDescent="0.25">
      <c r="A162" s="111"/>
      <c r="B162" s="133" t="s">
        <v>162</v>
      </c>
      <c r="C162" s="136" t="s">
        <v>336</v>
      </c>
      <c r="D162" s="48">
        <v>788</v>
      </c>
      <c r="E162" s="46">
        <v>1523</v>
      </c>
      <c r="F162" s="46">
        <v>2311</v>
      </c>
      <c r="G162" s="47">
        <v>734</v>
      </c>
      <c r="H162" s="47">
        <v>69</v>
      </c>
      <c r="I162" s="47">
        <v>63</v>
      </c>
      <c r="J162" s="47">
        <f t="shared" ref="J162:J170" si="20">SUM(F162:I162)</f>
        <v>3177</v>
      </c>
      <c r="K162" s="47">
        <f>J162</f>
        <v>3177</v>
      </c>
      <c r="L162" s="104"/>
    </row>
    <row r="163" spans="1:12" ht="15" x14ac:dyDescent="0.25">
      <c r="A163" s="111"/>
      <c r="B163" s="114"/>
      <c r="C163" s="147" t="s">
        <v>353</v>
      </c>
      <c r="D163" s="45">
        <v>0</v>
      </c>
      <c r="E163" s="43">
        <v>1273</v>
      </c>
      <c r="F163" s="43">
        <v>1273</v>
      </c>
      <c r="G163" s="44">
        <v>271</v>
      </c>
      <c r="H163" s="44">
        <v>0</v>
      </c>
      <c r="I163" s="44">
        <v>0</v>
      </c>
      <c r="J163" s="44">
        <f t="shared" si="20"/>
        <v>1544</v>
      </c>
      <c r="K163" s="44">
        <f>J163</f>
        <v>1544</v>
      </c>
      <c r="L163" s="104"/>
    </row>
    <row r="164" spans="1:12" ht="15" x14ac:dyDescent="0.25">
      <c r="A164" s="138"/>
      <c r="B164" s="114"/>
      <c r="C164" s="147" t="s">
        <v>272</v>
      </c>
      <c r="D164" s="45">
        <v>478</v>
      </c>
      <c r="E164" s="43">
        <v>0</v>
      </c>
      <c r="F164" s="43">
        <v>478</v>
      </c>
      <c r="G164" s="44">
        <v>0</v>
      </c>
      <c r="H164" s="44">
        <v>0</v>
      </c>
      <c r="I164" s="44">
        <v>0</v>
      </c>
      <c r="J164" s="44">
        <f t="shared" si="20"/>
        <v>478</v>
      </c>
      <c r="K164" s="44">
        <f t="shared" ref="K164:K170" si="21">J164</f>
        <v>478</v>
      </c>
      <c r="L164" s="104"/>
    </row>
    <row r="165" spans="1:12" ht="15" x14ac:dyDescent="0.25">
      <c r="A165" s="111"/>
      <c r="B165" s="114"/>
      <c r="C165" s="147" t="s">
        <v>354</v>
      </c>
      <c r="D165" s="45">
        <v>40</v>
      </c>
      <c r="E165" s="43">
        <v>118</v>
      </c>
      <c r="F165" s="43">
        <v>158</v>
      </c>
      <c r="G165" s="44">
        <v>20</v>
      </c>
      <c r="H165" s="44">
        <v>0</v>
      </c>
      <c r="I165" s="44">
        <v>0</v>
      </c>
      <c r="J165" s="44">
        <f t="shared" si="20"/>
        <v>178</v>
      </c>
      <c r="K165" s="44">
        <f t="shared" si="21"/>
        <v>178</v>
      </c>
      <c r="L165" s="104"/>
    </row>
    <row r="166" spans="1:12" ht="15" x14ac:dyDescent="0.25">
      <c r="A166" s="111"/>
      <c r="B166" s="114"/>
      <c r="C166" s="147" t="s">
        <v>323</v>
      </c>
      <c r="D166" s="45">
        <v>48</v>
      </c>
      <c r="E166" s="43">
        <v>0</v>
      </c>
      <c r="F166" s="43">
        <v>48</v>
      </c>
      <c r="G166" s="44">
        <v>0</v>
      </c>
      <c r="H166" s="44">
        <v>0</v>
      </c>
      <c r="I166" s="44">
        <v>0</v>
      </c>
      <c r="J166" s="44">
        <f t="shared" si="20"/>
        <v>48</v>
      </c>
      <c r="K166" s="44">
        <f t="shared" si="21"/>
        <v>48</v>
      </c>
      <c r="L166" s="104"/>
    </row>
    <row r="167" spans="1:12" ht="15" x14ac:dyDescent="0.25">
      <c r="A167" s="123"/>
      <c r="B167" s="114"/>
      <c r="C167" s="147" t="s">
        <v>355</v>
      </c>
      <c r="D167" s="45">
        <v>174</v>
      </c>
      <c r="E167" s="43">
        <v>132</v>
      </c>
      <c r="F167" s="43">
        <v>306</v>
      </c>
      <c r="G167" s="44">
        <v>431</v>
      </c>
      <c r="H167" s="44">
        <v>3</v>
      </c>
      <c r="I167" s="44">
        <v>0</v>
      </c>
      <c r="J167" s="44">
        <f t="shared" si="20"/>
        <v>740</v>
      </c>
      <c r="K167" s="44">
        <f t="shared" si="21"/>
        <v>740</v>
      </c>
      <c r="L167" s="104"/>
    </row>
    <row r="168" spans="1:12" ht="15" x14ac:dyDescent="0.25">
      <c r="A168" s="127"/>
      <c r="B168" s="114"/>
      <c r="C168" s="147" t="s">
        <v>273</v>
      </c>
      <c r="D168" s="45">
        <v>0</v>
      </c>
      <c r="E168" s="43">
        <v>0</v>
      </c>
      <c r="F168" s="43">
        <v>0</v>
      </c>
      <c r="G168" s="44">
        <v>10</v>
      </c>
      <c r="H168" s="44">
        <v>3</v>
      </c>
      <c r="I168" s="44">
        <v>0</v>
      </c>
      <c r="J168" s="44">
        <f t="shared" si="20"/>
        <v>13</v>
      </c>
      <c r="K168" s="44">
        <f t="shared" si="21"/>
        <v>13</v>
      </c>
      <c r="L168" s="104"/>
    </row>
    <row r="169" spans="1:12" ht="15" x14ac:dyDescent="0.25">
      <c r="A169" s="125"/>
      <c r="B169" s="114"/>
      <c r="C169" s="147" t="s">
        <v>274</v>
      </c>
      <c r="D169" s="45">
        <v>48</v>
      </c>
      <c r="E169" s="43">
        <v>0</v>
      </c>
      <c r="F169" s="43">
        <v>48</v>
      </c>
      <c r="G169" s="44">
        <v>0</v>
      </c>
      <c r="H169" s="44">
        <v>0</v>
      </c>
      <c r="I169" s="44">
        <v>0</v>
      </c>
      <c r="J169" s="44">
        <f t="shared" si="20"/>
        <v>48</v>
      </c>
      <c r="K169" s="44">
        <f t="shared" si="21"/>
        <v>48</v>
      </c>
      <c r="L169" s="104"/>
    </row>
    <row r="170" spans="1:12" ht="15" x14ac:dyDescent="0.25">
      <c r="A170" s="129"/>
      <c r="B170" s="114"/>
      <c r="C170" s="166" t="s">
        <v>97</v>
      </c>
      <c r="D170" s="45">
        <v>0</v>
      </c>
      <c r="E170" s="43">
        <v>0</v>
      </c>
      <c r="F170" s="43">
        <v>0</v>
      </c>
      <c r="G170" s="44">
        <v>2</v>
      </c>
      <c r="H170" s="44">
        <v>63</v>
      </c>
      <c r="I170" s="44">
        <v>63</v>
      </c>
      <c r="J170" s="44">
        <f t="shared" si="20"/>
        <v>128</v>
      </c>
      <c r="K170" s="44">
        <f t="shared" si="21"/>
        <v>128</v>
      </c>
      <c r="L170" s="104"/>
    </row>
    <row r="171" spans="1:12" ht="15" x14ac:dyDescent="0.25">
      <c r="A171" s="125"/>
      <c r="B171" s="114"/>
      <c r="C171" s="124"/>
      <c r="D171" s="161"/>
      <c r="E171" s="162"/>
      <c r="F171" s="162"/>
      <c r="G171" s="163"/>
      <c r="H171" s="163"/>
      <c r="I171" s="163"/>
      <c r="J171" s="163"/>
      <c r="K171" s="163"/>
      <c r="L171" s="104"/>
    </row>
    <row r="172" spans="1:12" ht="15" x14ac:dyDescent="0.25">
      <c r="A172" s="125"/>
      <c r="B172" s="133" t="s">
        <v>308</v>
      </c>
      <c r="C172" s="136" t="s">
        <v>161</v>
      </c>
      <c r="D172" s="58">
        <v>5370</v>
      </c>
      <c r="E172" s="59">
        <v>377</v>
      </c>
      <c r="F172" s="59">
        <v>1996</v>
      </c>
      <c r="G172" s="60">
        <v>1368</v>
      </c>
      <c r="H172" s="60">
        <v>184</v>
      </c>
      <c r="I172" s="60">
        <v>0</v>
      </c>
      <c r="J172" s="60">
        <f t="shared" ref="J172:J176" si="22">SUM(F172:I172)</f>
        <v>3548</v>
      </c>
      <c r="K172" s="121">
        <v>0</v>
      </c>
      <c r="L172" s="216"/>
    </row>
    <row r="173" spans="1:12" ht="15" x14ac:dyDescent="0.25">
      <c r="A173" s="125"/>
      <c r="B173" s="114"/>
      <c r="C173" s="124" t="s">
        <v>339</v>
      </c>
      <c r="D173" s="45">
        <v>3740</v>
      </c>
      <c r="E173" s="45">
        <v>11</v>
      </c>
      <c r="F173" s="45">
        <v>0</v>
      </c>
      <c r="G173" s="44">
        <v>97</v>
      </c>
      <c r="H173" s="44">
        <v>20</v>
      </c>
      <c r="I173" s="44">
        <v>0</v>
      </c>
      <c r="J173" s="44">
        <f t="shared" ref="J173" si="23">SUM(F173:I173)</f>
        <v>117</v>
      </c>
      <c r="K173" s="41">
        <v>0</v>
      </c>
      <c r="L173" s="104"/>
    </row>
    <row r="174" spans="1:12" ht="15" x14ac:dyDescent="0.25">
      <c r="A174" s="129"/>
      <c r="B174" s="114"/>
      <c r="C174" s="124" t="s">
        <v>195</v>
      </c>
      <c r="D174" s="45">
        <v>1525</v>
      </c>
      <c r="E174" s="43">
        <v>365</v>
      </c>
      <c r="F174" s="43">
        <v>1890</v>
      </c>
      <c r="G174" s="44">
        <v>0</v>
      </c>
      <c r="H174" s="44">
        <v>164</v>
      </c>
      <c r="I174" s="44">
        <v>0</v>
      </c>
      <c r="J174" s="44">
        <f t="shared" si="22"/>
        <v>2054</v>
      </c>
      <c r="K174" s="41">
        <v>0</v>
      </c>
      <c r="L174" s="104"/>
    </row>
    <row r="175" spans="1:12" ht="15" x14ac:dyDescent="0.25">
      <c r="A175" s="125"/>
      <c r="B175" s="114"/>
      <c r="C175" s="124" t="s">
        <v>196</v>
      </c>
      <c r="D175" s="45">
        <v>75</v>
      </c>
      <c r="E175" s="43">
        <v>1</v>
      </c>
      <c r="F175" s="43">
        <v>76</v>
      </c>
      <c r="G175" s="44">
        <v>1255</v>
      </c>
      <c r="H175" s="44">
        <v>0</v>
      </c>
      <c r="I175" s="44">
        <v>0</v>
      </c>
      <c r="J175" s="44">
        <f t="shared" si="22"/>
        <v>1331</v>
      </c>
      <c r="K175" s="41">
        <v>0</v>
      </c>
      <c r="L175" s="104"/>
    </row>
    <row r="176" spans="1:12" ht="15" x14ac:dyDescent="0.25">
      <c r="B176" s="114"/>
      <c r="C176" s="128" t="s">
        <v>197</v>
      </c>
      <c r="D176" s="45">
        <v>30</v>
      </c>
      <c r="E176" s="43">
        <v>0</v>
      </c>
      <c r="F176" s="43">
        <v>30</v>
      </c>
      <c r="G176" s="44">
        <v>16</v>
      </c>
      <c r="H176" s="44">
        <v>0</v>
      </c>
      <c r="I176" s="44">
        <v>0</v>
      </c>
      <c r="J176" s="44">
        <f t="shared" si="22"/>
        <v>46</v>
      </c>
      <c r="K176" s="41">
        <v>0</v>
      </c>
      <c r="L176" s="104"/>
    </row>
    <row r="177" spans="1:12" ht="15" x14ac:dyDescent="0.25">
      <c r="A177" s="111"/>
      <c r="B177" s="114"/>
      <c r="C177" s="128"/>
      <c r="D177" s="156"/>
      <c r="E177" s="157"/>
      <c r="F177" s="157"/>
      <c r="G177" s="158"/>
      <c r="H177" s="158"/>
      <c r="I177" s="158"/>
      <c r="J177" s="158"/>
      <c r="K177" s="158"/>
      <c r="L177" s="104"/>
    </row>
    <row r="178" spans="1:12" ht="15" x14ac:dyDescent="0.25">
      <c r="A178" s="111"/>
      <c r="B178" s="119" t="s">
        <v>275</v>
      </c>
      <c r="C178" s="159" t="s">
        <v>276</v>
      </c>
      <c r="D178" s="58">
        <v>4313</v>
      </c>
      <c r="E178" s="59">
        <v>4509</v>
      </c>
      <c r="F178" s="59">
        <v>8822</v>
      </c>
      <c r="G178" s="60">
        <v>12798</v>
      </c>
      <c r="H178" s="60">
        <v>6256</v>
      </c>
      <c r="I178" s="60">
        <v>107</v>
      </c>
      <c r="J178" s="60">
        <f t="shared" ref="J178:J185" si="24">SUM(F178:I178)</f>
        <v>27983</v>
      </c>
      <c r="K178" s="60">
        <f>J178</f>
        <v>27983</v>
      </c>
      <c r="L178" s="104"/>
    </row>
    <row r="179" spans="1:12" ht="15" x14ac:dyDescent="0.25">
      <c r="A179" s="138"/>
      <c r="B179" s="114"/>
      <c r="C179" s="124" t="s">
        <v>277</v>
      </c>
      <c r="D179" s="45">
        <v>3931</v>
      </c>
      <c r="E179" s="43">
        <v>2622</v>
      </c>
      <c r="F179" s="43">
        <v>6553</v>
      </c>
      <c r="G179" s="44">
        <v>7813</v>
      </c>
      <c r="H179" s="44">
        <v>5926</v>
      </c>
      <c r="I179" s="44">
        <v>123</v>
      </c>
      <c r="J179" s="44">
        <f t="shared" si="24"/>
        <v>20415</v>
      </c>
      <c r="K179" s="44">
        <f>J179</f>
        <v>20415</v>
      </c>
      <c r="L179" s="104"/>
    </row>
    <row r="180" spans="1:12" ht="15" x14ac:dyDescent="0.25">
      <c r="A180" s="111"/>
      <c r="B180" s="114"/>
      <c r="C180" s="124" t="s">
        <v>278</v>
      </c>
      <c r="D180" s="45">
        <v>0</v>
      </c>
      <c r="E180" s="43">
        <v>794</v>
      </c>
      <c r="F180" s="43">
        <v>794</v>
      </c>
      <c r="G180" s="44">
        <v>55</v>
      </c>
      <c r="H180" s="44">
        <v>217</v>
      </c>
      <c r="I180" s="44">
        <v>0</v>
      </c>
      <c r="J180" s="44">
        <f t="shared" si="24"/>
        <v>1066</v>
      </c>
      <c r="K180" s="44">
        <f t="shared" ref="K180:K185" si="25">J180</f>
        <v>1066</v>
      </c>
      <c r="L180" s="104"/>
    </row>
    <row r="181" spans="1:12" ht="15" x14ac:dyDescent="0.25">
      <c r="A181" s="111"/>
      <c r="B181" s="114"/>
      <c r="C181" s="124" t="s">
        <v>279</v>
      </c>
      <c r="D181" s="45">
        <v>-32</v>
      </c>
      <c r="E181" s="43">
        <v>-450</v>
      </c>
      <c r="F181" s="43">
        <v>-482</v>
      </c>
      <c r="G181" s="44">
        <v>-132</v>
      </c>
      <c r="H181" s="44">
        <v>-122</v>
      </c>
      <c r="I181" s="44">
        <v>-40</v>
      </c>
      <c r="J181" s="44">
        <f t="shared" si="24"/>
        <v>-776</v>
      </c>
      <c r="K181" s="44">
        <f t="shared" si="25"/>
        <v>-776</v>
      </c>
      <c r="L181" s="104"/>
    </row>
    <row r="182" spans="1:12" ht="15" x14ac:dyDescent="0.25">
      <c r="A182" s="123"/>
      <c r="B182" s="114"/>
      <c r="C182" s="124" t="s">
        <v>280</v>
      </c>
      <c r="D182" s="45">
        <v>253</v>
      </c>
      <c r="E182" s="43">
        <v>149</v>
      </c>
      <c r="F182" s="43">
        <v>402</v>
      </c>
      <c r="G182" s="44">
        <v>337</v>
      </c>
      <c r="H182" s="44">
        <v>131</v>
      </c>
      <c r="I182" s="44">
        <v>24</v>
      </c>
      <c r="J182" s="44">
        <f t="shared" si="24"/>
        <v>894</v>
      </c>
      <c r="K182" s="44">
        <f t="shared" si="25"/>
        <v>894</v>
      </c>
      <c r="L182" s="104"/>
    </row>
    <row r="183" spans="1:12" ht="15" x14ac:dyDescent="0.25">
      <c r="A183" s="123"/>
      <c r="B183" s="114"/>
      <c r="C183" s="124" t="s">
        <v>281</v>
      </c>
      <c r="D183" s="45">
        <v>128</v>
      </c>
      <c r="E183" s="43">
        <v>1385</v>
      </c>
      <c r="F183" s="43">
        <v>1513</v>
      </c>
      <c r="G183" s="44">
        <v>4640</v>
      </c>
      <c r="H183" s="44">
        <v>41</v>
      </c>
      <c r="I183" s="44">
        <v>0</v>
      </c>
      <c r="J183" s="44">
        <f t="shared" si="24"/>
        <v>6194</v>
      </c>
      <c r="K183" s="44">
        <f t="shared" si="25"/>
        <v>6194</v>
      </c>
      <c r="L183" s="104"/>
    </row>
    <row r="184" spans="1:12" ht="15" x14ac:dyDescent="0.25">
      <c r="A184" s="127"/>
      <c r="B184" s="114"/>
      <c r="C184" s="124" t="s">
        <v>326</v>
      </c>
      <c r="D184" s="45">
        <v>33</v>
      </c>
      <c r="E184" s="43">
        <v>9</v>
      </c>
      <c r="F184" s="43">
        <v>42</v>
      </c>
      <c r="G184" s="44">
        <v>85</v>
      </c>
      <c r="H184" s="44">
        <v>64</v>
      </c>
      <c r="I184" s="44">
        <v>0</v>
      </c>
      <c r="J184" s="44">
        <f t="shared" si="24"/>
        <v>191</v>
      </c>
      <c r="K184" s="44">
        <f t="shared" si="25"/>
        <v>191</v>
      </c>
      <c r="L184" s="104"/>
    </row>
    <row r="185" spans="1:12" ht="15" x14ac:dyDescent="0.25">
      <c r="A185" s="125"/>
      <c r="B185" s="114"/>
      <c r="C185" s="124" t="s">
        <v>282</v>
      </c>
      <c r="D185" s="45">
        <v>0</v>
      </c>
      <c r="E185" s="43">
        <v>0</v>
      </c>
      <c r="F185" s="43">
        <v>0</v>
      </c>
      <c r="G185" s="44">
        <v>0</v>
      </c>
      <c r="H185" s="44">
        <v>-1</v>
      </c>
      <c r="I185" s="44">
        <v>0</v>
      </c>
      <c r="J185" s="44">
        <f t="shared" si="24"/>
        <v>-1</v>
      </c>
      <c r="K185" s="44">
        <f t="shared" si="25"/>
        <v>-1</v>
      </c>
      <c r="L185" s="104"/>
    </row>
    <row r="186" spans="1:12" ht="15" x14ac:dyDescent="0.25">
      <c r="B186" s="114"/>
      <c r="C186" s="124"/>
      <c r="D186" s="156"/>
      <c r="E186" s="157"/>
      <c r="F186" s="157"/>
      <c r="G186" s="158"/>
      <c r="H186" s="158"/>
      <c r="I186" s="158"/>
      <c r="J186" s="158"/>
      <c r="K186" s="158"/>
      <c r="L186" s="104"/>
    </row>
    <row r="187" spans="1:12" ht="15" x14ac:dyDescent="0.25">
      <c r="B187" s="133" t="s">
        <v>283</v>
      </c>
      <c r="C187" s="145" t="s">
        <v>284</v>
      </c>
      <c r="D187" s="58">
        <v>4</v>
      </c>
      <c r="E187" s="59">
        <v>-69</v>
      </c>
      <c r="F187" s="59">
        <v>-65</v>
      </c>
      <c r="G187" s="60">
        <v>-12</v>
      </c>
      <c r="H187" s="60">
        <v>-47</v>
      </c>
      <c r="I187" s="60">
        <v>0</v>
      </c>
      <c r="J187" s="60">
        <f>SUM(F187:I187)</f>
        <v>-124</v>
      </c>
      <c r="K187" s="60">
        <f>J187</f>
        <v>-124</v>
      </c>
      <c r="L187" s="104"/>
    </row>
    <row r="188" spans="1:12" ht="15" x14ac:dyDescent="0.25">
      <c r="B188" s="114"/>
      <c r="C188" s="124"/>
      <c r="D188" s="156"/>
      <c r="E188" s="157"/>
      <c r="F188" s="157"/>
      <c r="G188" s="158"/>
      <c r="H188" s="158"/>
      <c r="I188" s="158"/>
      <c r="J188" s="158"/>
      <c r="K188" s="158"/>
      <c r="L188" s="104"/>
    </row>
    <row r="189" spans="1:12" ht="15" x14ac:dyDescent="0.25">
      <c r="B189" s="167" t="s">
        <v>285</v>
      </c>
      <c r="C189" s="142" t="s">
        <v>286</v>
      </c>
      <c r="D189" s="58">
        <v>480</v>
      </c>
      <c r="E189" s="59">
        <v>-140</v>
      </c>
      <c r="F189" s="59">
        <v>340</v>
      </c>
      <c r="G189" s="60">
        <v>83</v>
      </c>
      <c r="H189" s="60">
        <v>441</v>
      </c>
      <c r="I189" s="60">
        <v>-3</v>
      </c>
      <c r="J189" s="60">
        <f>SUM(F189:I189)</f>
        <v>861</v>
      </c>
      <c r="K189" s="60">
        <f>J189</f>
        <v>861</v>
      </c>
      <c r="L189" s="104"/>
    </row>
    <row r="190" spans="1:12" ht="14.25" x14ac:dyDescent="0.2">
      <c r="B190" s="116"/>
      <c r="C190" s="124" t="s">
        <v>287</v>
      </c>
      <c r="D190" s="45">
        <v>531</v>
      </c>
      <c r="E190" s="43">
        <v>253</v>
      </c>
      <c r="F190" s="43">
        <v>784</v>
      </c>
      <c r="G190" s="44">
        <v>139</v>
      </c>
      <c r="H190" s="44">
        <v>733</v>
      </c>
      <c r="I190" s="44">
        <v>7</v>
      </c>
      <c r="J190" s="44">
        <f>SUM(F190:I190)</f>
        <v>1663</v>
      </c>
      <c r="K190" s="44">
        <f>J190</f>
        <v>1663</v>
      </c>
      <c r="L190" s="104"/>
    </row>
    <row r="191" spans="1:12" ht="14.25" x14ac:dyDescent="0.2">
      <c r="B191" s="116"/>
      <c r="C191" s="128" t="s">
        <v>288</v>
      </c>
      <c r="D191" s="45">
        <v>-52</v>
      </c>
      <c r="E191" s="43">
        <v>-393</v>
      </c>
      <c r="F191" s="43">
        <v>-445</v>
      </c>
      <c r="G191" s="44">
        <v>-56</v>
      </c>
      <c r="H191" s="44">
        <v>-292</v>
      </c>
      <c r="I191" s="44">
        <v>-10</v>
      </c>
      <c r="J191" s="44">
        <f>SUM(F191:I191)</f>
        <v>-803</v>
      </c>
      <c r="K191" s="44">
        <f t="shared" ref="K191:K193" si="26">J191</f>
        <v>-803</v>
      </c>
      <c r="L191" s="104"/>
    </row>
    <row r="192" spans="1:12" ht="14.25" x14ac:dyDescent="0.2">
      <c r="B192" s="116"/>
      <c r="C192" s="124" t="s">
        <v>289</v>
      </c>
      <c r="D192" s="45">
        <v>1</v>
      </c>
      <c r="E192" s="43">
        <v>0</v>
      </c>
      <c r="F192" s="43">
        <v>1</v>
      </c>
      <c r="G192" s="44">
        <v>0</v>
      </c>
      <c r="H192" s="44">
        <v>0</v>
      </c>
      <c r="I192" s="44">
        <v>0</v>
      </c>
      <c r="J192" s="44">
        <f>SUM(F192:I192)</f>
        <v>1</v>
      </c>
      <c r="K192" s="44">
        <f t="shared" si="26"/>
        <v>1</v>
      </c>
      <c r="L192" s="104"/>
    </row>
    <row r="193" spans="2:12" ht="14.25" x14ac:dyDescent="0.2">
      <c r="B193" s="116"/>
      <c r="C193" s="124" t="s">
        <v>290</v>
      </c>
      <c r="D193" s="45">
        <v>0</v>
      </c>
      <c r="E193" s="43">
        <v>0</v>
      </c>
      <c r="F193" s="43">
        <v>0</v>
      </c>
      <c r="G193" s="44">
        <v>0</v>
      </c>
      <c r="H193" s="44">
        <v>0</v>
      </c>
      <c r="I193" s="44">
        <v>0</v>
      </c>
      <c r="J193" s="44">
        <f>SUM(F193:I193)</f>
        <v>0</v>
      </c>
      <c r="K193" s="44">
        <f t="shared" si="26"/>
        <v>0</v>
      </c>
      <c r="L193" s="104"/>
    </row>
    <row r="194" spans="2:12" ht="15" x14ac:dyDescent="0.25">
      <c r="B194" s="114"/>
      <c r="C194" s="124"/>
      <c r="D194" s="42"/>
      <c r="E194" s="40"/>
      <c r="F194" s="40"/>
      <c r="G194" s="41"/>
      <c r="H194" s="41"/>
      <c r="I194" s="41"/>
      <c r="J194" s="41"/>
      <c r="K194" s="41"/>
      <c r="L194" s="104"/>
    </row>
    <row r="195" spans="2:12" x14ac:dyDescent="0.2"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</row>
    <row r="196" spans="2:12" x14ac:dyDescent="0.2"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</row>
  </sheetData>
  <mergeCells count="7">
    <mergeCell ref="K6:K9"/>
    <mergeCell ref="B6:C9"/>
    <mergeCell ref="D6:F8"/>
    <mergeCell ref="G6:G9"/>
    <mergeCell ref="H6:H9"/>
    <mergeCell ref="I6:I9"/>
    <mergeCell ref="J6:J9"/>
  </mergeCells>
  <conditionalFormatting sqref="D189:K189">
    <cfRule type="cellIs" dxfId="307" priority="11" stopIfTrue="1" operator="notEqual">
      <formula>D190+D191+D192+D193</formula>
    </cfRule>
  </conditionalFormatting>
  <conditionalFormatting sqref="D16:J16">
    <cfRule type="cellIs" dxfId="306" priority="12" stopIfTrue="1" operator="notEqual">
      <formula>D17+D20</formula>
    </cfRule>
  </conditionalFormatting>
  <conditionalFormatting sqref="J28">
    <cfRule type="cellIs" dxfId="305" priority="13" stopIfTrue="1" operator="notEqual">
      <formula>J30+J38</formula>
    </cfRule>
  </conditionalFormatting>
  <conditionalFormatting sqref="D96:K96">
    <cfRule type="cellIs" dxfId="304" priority="14" stopIfTrue="1" operator="notEqual">
      <formula>SUM(D97:D102)</formula>
    </cfRule>
  </conditionalFormatting>
  <conditionalFormatting sqref="D141:J141 D48:K48">
    <cfRule type="cellIs" dxfId="303" priority="15" stopIfTrue="1" operator="notEqual">
      <formula>SUM(D49:D53)</formula>
    </cfRule>
  </conditionalFormatting>
  <conditionalFormatting sqref="D89:K89 G104:K104">
    <cfRule type="cellIs" dxfId="302" priority="16" stopIfTrue="1" operator="notEqual">
      <formula>D90+D91+D92+D93+D94</formula>
    </cfRule>
  </conditionalFormatting>
  <conditionalFormatting sqref="D111:K111">
    <cfRule type="cellIs" dxfId="301" priority="17" stopIfTrue="1" operator="notEqual">
      <formula>#REF!+#REF!+#REF!+#REF!+#REF!+D121+D122+D123+D124+D125+D127+D128+D129+D131+D132+D134+#REF!+#REF!+#REF!+#REF!</formula>
    </cfRule>
  </conditionalFormatting>
  <conditionalFormatting sqref="D178:K178">
    <cfRule type="cellIs" dxfId="300" priority="18" stopIfTrue="1" operator="notEqual">
      <formula>SUM(D179:D185)</formula>
    </cfRule>
  </conditionalFormatting>
  <conditionalFormatting sqref="D162:K162">
    <cfRule type="cellIs" dxfId="299" priority="19" stopIfTrue="1" operator="notEqual">
      <formula>SUM(D163:D170)</formula>
    </cfRule>
  </conditionalFormatting>
  <conditionalFormatting sqref="D104:F104">
    <cfRule type="cellIs" dxfId="298" priority="10" stopIfTrue="1" operator="notEqual">
      <formula>D105+D106+D107+D108+D109</formula>
    </cfRule>
  </conditionalFormatting>
  <conditionalFormatting sqref="D150:K150">
    <cfRule type="cellIs" dxfId="297" priority="9" stopIfTrue="1" operator="notEqual">
      <formula>SUM(D151:D160)</formula>
    </cfRule>
  </conditionalFormatting>
  <conditionalFormatting sqref="D30:J30 D38:J38">
    <cfRule type="cellIs" dxfId="296" priority="8" stopIfTrue="1" operator="notEqual">
      <formula>SUM(D32:D36)</formula>
    </cfRule>
  </conditionalFormatting>
  <conditionalFormatting sqref="D113:K113">
    <cfRule type="cellIs" dxfId="295" priority="7" stopIfTrue="1" operator="notEqual">
      <formula>SUM(D114:D117)</formula>
    </cfRule>
  </conditionalFormatting>
  <conditionalFormatting sqref="K141">
    <cfRule type="cellIs" dxfId="294" priority="6" stopIfTrue="1" operator="notEqual">
      <formula>SUM(K142:K146)</formula>
    </cfRule>
  </conditionalFormatting>
  <conditionalFormatting sqref="D11:J11">
    <cfRule type="cellIs" dxfId="293" priority="20" stopIfTrue="1" operator="notEqual">
      <formula>D12+#REF!+D13+D14</formula>
    </cfRule>
  </conditionalFormatting>
  <conditionalFormatting sqref="D59:K59">
    <cfRule type="cellIs" dxfId="292" priority="21" stopIfTrue="1" operator="notEqual">
      <formula>D61+D68+D70</formula>
    </cfRule>
  </conditionalFormatting>
  <conditionalFormatting sqref="D187:K187">
    <cfRule type="cellIs" dxfId="291" priority="22" stopIfTrue="1" operator="notEqual">
      <formula>#REF!+#REF!</formula>
    </cfRule>
  </conditionalFormatting>
  <conditionalFormatting sqref="K16">
    <cfRule type="cellIs" dxfId="290" priority="3" stopIfTrue="1" operator="notEqual">
      <formula>K17+K20</formula>
    </cfRule>
  </conditionalFormatting>
  <conditionalFormatting sqref="K28">
    <cfRule type="cellIs" dxfId="289" priority="4" stopIfTrue="1" operator="notEqual">
      <formula>K30+K38</formula>
    </cfRule>
  </conditionalFormatting>
  <conditionalFormatting sqref="K30">
    <cfRule type="cellIs" dxfId="288" priority="2" stopIfTrue="1" operator="notEqual">
      <formula>SUM(K32:K36)</formula>
    </cfRule>
  </conditionalFormatting>
  <conditionalFormatting sqref="K38">
    <cfRule type="cellIs" dxfId="287" priority="1" stopIfTrue="1" operator="notEqual">
      <formula>SUM(K40:K44)</formula>
    </cfRule>
  </conditionalFormatting>
  <conditionalFormatting sqref="K11">
    <cfRule type="cellIs" dxfId="286" priority="5" stopIfTrue="1" operator="notEqual">
      <formula>K12+#REF!+K13+K14</formula>
    </cfRule>
  </conditionalFormatting>
  <hyperlinks>
    <hyperlink ref="K5" location="Índice!A1" display="índice"/>
  </hyperlinks>
  <printOptions horizontalCentered="1"/>
  <pageMargins left="0.19685039370078741" right="0.19685039370078741" top="0.19685039370078741" bottom="0.19685039370078741" header="0" footer="0"/>
  <pageSetup paperSize="9" scale="60" fitToWidth="3" fitToHeight="3" orientation="landscape" r:id="rId1"/>
  <headerFooter alignWithMargins="0"/>
  <rowBreaks count="3" manualBreakCount="3">
    <brk id="58" min="1" max="10" man="1"/>
    <brk id="110" min="1" max="10" man="1"/>
    <brk id="147" min="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5"/>
  <sheetViews>
    <sheetView showGridLines="0" zoomScale="90" zoomScaleNormal="90" zoomScaleSheetLayoutView="90" workbookViewId="0">
      <pane ySplit="9" topLeftCell="A10" activePane="bottomLeft" state="frozen"/>
      <selection pane="bottomLeft"/>
    </sheetView>
  </sheetViews>
  <sheetFormatPr baseColWidth="10" defaultColWidth="11.42578125" defaultRowHeight="12.75" x14ac:dyDescent="0.2"/>
  <cols>
    <col min="1" max="1" width="2.7109375" style="72" customWidth="1"/>
    <col min="2" max="2" width="18.7109375" style="64" customWidth="1"/>
    <col min="3" max="3" width="90.7109375" style="64" customWidth="1"/>
    <col min="4" max="6" width="14.7109375" style="64" customWidth="1"/>
    <col min="7" max="7" width="16.28515625" style="64" customWidth="1"/>
    <col min="8" max="8" width="16.7109375" style="64" customWidth="1"/>
    <col min="9" max="9" width="16.28515625" style="64" customWidth="1"/>
    <col min="10" max="10" width="20.140625" style="64" bestFit="1" customWidth="1"/>
    <col min="11" max="11" width="19.85546875" style="64" customWidth="1"/>
    <col min="12" max="12" width="2.42578125" style="64" customWidth="1"/>
    <col min="13" max="16384" width="11.42578125" style="64"/>
  </cols>
  <sheetData>
    <row r="1" spans="1:11" x14ac:dyDescent="0.2">
      <c r="A1" s="64"/>
      <c r="B1" s="65"/>
      <c r="D1" s="66"/>
      <c r="E1" s="66"/>
      <c r="F1" s="66"/>
      <c r="G1" s="66"/>
      <c r="H1" s="66"/>
      <c r="I1" s="66"/>
      <c r="J1" s="66"/>
    </row>
    <row r="2" spans="1:11" ht="18" x14ac:dyDescent="0.25">
      <c r="A2" s="67"/>
      <c r="B2" s="68" t="s">
        <v>294</v>
      </c>
      <c r="C2" s="68"/>
      <c r="D2" s="69"/>
      <c r="E2" s="69"/>
      <c r="F2" s="69"/>
      <c r="G2" s="69"/>
      <c r="H2" s="69"/>
      <c r="I2" s="69"/>
      <c r="J2" s="69"/>
    </row>
    <row r="3" spans="1:11" ht="18.75" x14ac:dyDescent="0.3">
      <c r="A3" s="70"/>
      <c r="B3" s="71" t="s">
        <v>359</v>
      </c>
      <c r="C3" s="71"/>
      <c r="D3" s="69"/>
      <c r="E3" s="69"/>
      <c r="F3" s="69"/>
      <c r="G3" s="69"/>
      <c r="H3" s="69"/>
      <c r="I3" s="69"/>
      <c r="J3" s="69"/>
    </row>
    <row r="4" spans="1:11" ht="14.25" x14ac:dyDescent="0.2">
      <c r="B4" s="73" t="s">
        <v>293</v>
      </c>
      <c r="C4" s="73"/>
      <c r="D4" s="69"/>
      <c r="E4" s="69"/>
      <c r="F4" s="69"/>
      <c r="G4" s="69"/>
      <c r="H4" s="69"/>
      <c r="I4" s="69"/>
      <c r="J4" s="69"/>
    </row>
    <row r="5" spans="1:11" ht="15.75" thickBot="1" x14ac:dyDescent="0.3">
      <c r="A5" s="74"/>
      <c r="B5" s="75"/>
      <c r="C5" s="69"/>
      <c r="D5" s="69"/>
      <c r="E5" s="69"/>
      <c r="F5" s="69"/>
      <c r="G5" s="69"/>
      <c r="H5" s="69"/>
      <c r="I5" s="69"/>
      <c r="J5" s="69"/>
      <c r="K5" s="76" t="s">
        <v>324</v>
      </c>
    </row>
    <row r="6" spans="1:11" ht="13.5" customHeight="1" thickTop="1" thickBot="1" x14ac:dyDescent="0.25">
      <c r="A6" s="77"/>
      <c r="B6" s="231" t="s">
        <v>0</v>
      </c>
      <c r="C6" s="232"/>
      <c r="D6" s="237" t="s">
        <v>1</v>
      </c>
      <c r="E6" s="237"/>
      <c r="F6" s="237"/>
      <c r="G6" s="229" t="s">
        <v>295</v>
      </c>
      <c r="H6" s="229" t="s">
        <v>296</v>
      </c>
      <c r="I6" s="229" t="s">
        <v>297</v>
      </c>
      <c r="J6" s="229" t="s">
        <v>302</v>
      </c>
      <c r="K6" s="229" t="s">
        <v>3</v>
      </c>
    </row>
    <row r="7" spans="1:11" ht="12.75" customHeight="1" thickTop="1" thickBot="1" x14ac:dyDescent="0.25">
      <c r="A7" s="74"/>
      <c r="B7" s="233"/>
      <c r="C7" s="234"/>
      <c r="D7" s="237"/>
      <c r="E7" s="237"/>
      <c r="F7" s="237"/>
      <c r="G7" s="230"/>
      <c r="H7" s="230"/>
      <c r="I7" s="230"/>
      <c r="J7" s="230"/>
      <c r="K7" s="230"/>
    </row>
    <row r="8" spans="1:11" ht="12.75" customHeight="1" thickTop="1" thickBot="1" x14ac:dyDescent="0.25">
      <c r="A8" s="74"/>
      <c r="B8" s="233"/>
      <c r="C8" s="234"/>
      <c r="D8" s="237"/>
      <c r="E8" s="237"/>
      <c r="F8" s="237"/>
      <c r="G8" s="230"/>
      <c r="H8" s="230"/>
      <c r="I8" s="230"/>
      <c r="J8" s="230"/>
      <c r="K8" s="230"/>
    </row>
    <row r="9" spans="1:11" ht="31.5" thickTop="1" thickBot="1" x14ac:dyDescent="0.25">
      <c r="A9" s="78"/>
      <c r="B9" s="235"/>
      <c r="C9" s="236"/>
      <c r="D9" s="63" t="s">
        <v>4</v>
      </c>
      <c r="E9" s="63" t="s">
        <v>5</v>
      </c>
      <c r="F9" s="63" t="s">
        <v>303</v>
      </c>
      <c r="G9" s="230"/>
      <c r="H9" s="230"/>
      <c r="I9" s="230"/>
      <c r="J9" s="230"/>
      <c r="K9" s="230"/>
    </row>
    <row r="10" spans="1:11" ht="15.75" thickTop="1" x14ac:dyDescent="0.25">
      <c r="A10" s="74"/>
      <c r="B10" s="11"/>
      <c r="C10" s="12"/>
      <c r="D10" s="10"/>
      <c r="E10" s="10"/>
      <c r="F10" s="10"/>
      <c r="G10" s="38"/>
      <c r="H10" s="38"/>
      <c r="I10" s="38"/>
      <c r="J10" s="39"/>
      <c r="K10" s="38"/>
    </row>
    <row r="11" spans="1:11" s="80" customFormat="1" ht="15" x14ac:dyDescent="0.25">
      <c r="A11" s="79"/>
      <c r="B11" s="13" t="s">
        <v>6</v>
      </c>
      <c r="C11" s="14" t="s">
        <v>7</v>
      </c>
      <c r="D11" s="213">
        <v>30333</v>
      </c>
      <c r="E11" s="213">
        <v>13108</v>
      </c>
      <c r="F11" s="213">
        <v>43441</v>
      </c>
      <c r="G11" s="214">
        <v>111499</v>
      </c>
      <c r="H11" s="214">
        <v>47714</v>
      </c>
      <c r="I11" s="214">
        <v>3994</v>
      </c>
      <c r="J11" s="215">
        <f>SUM(F11:I11)</f>
        <v>206648</v>
      </c>
      <c r="K11" s="214">
        <f>J11</f>
        <v>206648</v>
      </c>
    </row>
    <row r="12" spans="1:11" ht="15" x14ac:dyDescent="0.25">
      <c r="A12" s="81"/>
      <c r="B12" s="11"/>
      <c r="C12" s="15"/>
      <c r="D12" s="43"/>
      <c r="E12" s="43"/>
      <c r="F12" s="43"/>
      <c r="G12" s="44"/>
      <c r="H12" s="44"/>
      <c r="I12" s="44"/>
      <c r="J12" s="45"/>
      <c r="K12" s="44"/>
    </row>
    <row r="13" spans="1:11" s="80" customFormat="1" ht="15" x14ac:dyDescent="0.25">
      <c r="A13" s="82"/>
      <c r="B13" s="16" t="s">
        <v>8</v>
      </c>
      <c r="C13" s="17" t="s">
        <v>9</v>
      </c>
      <c r="D13" s="46">
        <v>646</v>
      </c>
      <c r="E13" s="46">
        <v>2002</v>
      </c>
      <c r="F13" s="46">
        <v>2648</v>
      </c>
      <c r="G13" s="47">
        <v>4356</v>
      </c>
      <c r="H13" s="47">
        <v>5494</v>
      </c>
      <c r="I13" s="47">
        <v>63</v>
      </c>
      <c r="J13" s="48">
        <f t="shared" ref="J13:J81" si="0">SUM(F13:I13)</f>
        <v>12561</v>
      </c>
      <c r="K13" s="47">
        <f>J13</f>
        <v>12561</v>
      </c>
    </row>
    <row r="14" spans="1:11" ht="15" x14ac:dyDescent="0.25">
      <c r="A14" s="83"/>
      <c r="B14" s="11"/>
      <c r="C14" s="18" t="s">
        <v>10</v>
      </c>
      <c r="D14" s="43">
        <v>60</v>
      </c>
      <c r="E14" s="43">
        <v>36</v>
      </c>
      <c r="F14" s="43">
        <v>96</v>
      </c>
      <c r="G14" s="44">
        <v>23</v>
      </c>
      <c r="H14" s="44">
        <v>99</v>
      </c>
      <c r="I14" s="44">
        <v>0</v>
      </c>
      <c r="J14" s="45">
        <f t="shared" si="0"/>
        <v>218</v>
      </c>
      <c r="K14" s="44">
        <f>J14</f>
        <v>218</v>
      </c>
    </row>
    <row r="15" spans="1:11" ht="15" x14ac:dyDescent="0.25">
      <c r="A15" s="83"/>
      <c r="B15" s="11"/>
      <c r="C15" s="18" t="s">
        <v>11</v>
      </c>
      <c r="D15" s="43">
        <v>144</v>
      </c>
      <c r="E15" s="43">
        <v>1100</v>
      </c>
      <c r="F15" s="43">
        <v>1244</v>
      </c>
      <c r="G15" s="44">
        <v>1834</v>
      </c>
      <c r="H15" s="44">
        <v>4057</v>
      </c>
      <c r="I15" s="44">
        <v>0</v>
      </c>
      <c r="J15" s="45">
        <f t="shared" si="0"/>
        <v>7135</v>
      </c>
      <c r="K15" s="44">
        <f t="shared" ref="K15:K20" si="1">J15</f>
        <v>7135</v>
      </c>
    </row>
    <row r="16" spans="1:11" ht="15" x14ac:dyDescent="0.25">
      <c r="A16" s="87"/>
      <c r="B16" s="11"/>
      <c r="C16" s="18" t="s">
        <v>12</v>
      </c>
      <c r="D16" s="43">
        <v>0</v>
      </c>
      <c r="E16" s="43">
        <v>0</v>
      </c>
      <c r="F16" s="43">
        <v>0</v>
      </c>
      <c r="G16" s="44">
        <v>1213</v>
      </c>
      <c r="H16" s="44">
        <v>0</v>
      </c>
      <c r="I16" s="44">
        <v>49</v>
      </c>
      <c r="J16" s="45">
        <f t="shared" si="0"/>
        <v>1262</v>
      </c>
      <c r="K16" s="44">
        <f t="shared" si="1"/>
        <v>1262</v>
      </c>
    </row>
    <row r="17" spans="1:13" ht="15" x14ac:dyDescent="0.25">
      <c r="A17" s="81"/>
      <c r="B17" s="11"/>
      <c r="C17" s="19" t="s">
        <v>13</v>
      </c>
      <c r="D17" s="43">
        <v>414</v>
      </c>
      <c r="E17" s="43">
        <v>572</v>
      </c>
      <c r="F17" s="43">
        <v>986</v>
      </c>
      <c r="G17" s="44">
        <v>417</v>
      </c>
      <c r="H17" s="44">
        <v>459</v>
      </c>
      <c r="I17" s="44">
        <v>0</v>
      </c>
      <c r="J17" s="45">
        <f t="shared" si="0"/>
        <v>1862</v>
      </c>
      <c r="K17" s="44">
        <f t="shared" si="1"/>
        <v>1862</v>
      </c>
    </row>
    <row r="18" spans="1:13" ht="15" x14ac:dyDescent="0.25">
      <c r="A18" s="83"/>
      <c r="B18" s="11"/>
      <c r="C18" s="19" t="s">
        <v>14</v>
      </c>
      <c r="D18" s="43">
        <v>1</v>
      </c>
      <c r="E18" s="43">
        <v>174</v>
      </c>
      <c r="F18" s="43">
        <v>175</v>
      </c>
      <c r="G18" s="44">
        <v>53</v>
      </c>
      <c r="H18" s="44">
        <v>138</v>
      </c>
      <c r="I18" s="44">
        <v>5</v>
      </c>
      <c r="J18" s="45">
        <f t="shared" si="0"/>
        <v>371</v>
      </c>
      <c r="K18" s="44">
        <f t="shared" si="1"/>
        <v>371</v>
      </c>
    </row>
    <row r="19" spans="1:13" ht="15" x14ac:dyDescent="0.25">
      <c r="A19" s="88"/>
      <c r="B19" s="11"/>
      <c r="C19" s="18" t="s">
        <v>15</v>
      </c>
      <c r="D19" s="43">
        <v>2</v>
      </c>
      <c r="E19" s="43">
        <v>12</v>
      </c>
      <c r="F19" s="43">
        <v>14</v>
      </c>
      <c r="G19" s="44">
        <v>49</v>
      </c>
      <c r="H19" s="44">
        <v>616</v>
      </c>
      <c r="I19" s="44">
        <v>0</v>
      </c>
      <c r="J19" s="45">
        <f t="shared" si="0"/>
        <v>679</v>
      </c>
      <c r="K19" s="44">
        <f t="shared" si="1"/>
        <v>679</v>
      </c>
    </row>
    <row r="20" spans="1:13" ht="15" x14ac:dyDescent="0.25">
      <c r="A20" s="81"/>
      <c r="B20" s="11"/>
      <c r="C20" s="18" t="s">
        <v>17</v>
      </c>
      <c r="D20" s="43">
        <v>25</v>
      </c>
      <c r="E20" s="43">
        <v>108</v>
      </c>
      <c r="F20" s="43">
        <v>133</v>
      </c>
      <c r="G20" s="44">
        <v>767</v>
      </c>
      <c r="H20" s="44">
        <v>125</v>
      </c>
      <c r="I20" s="44">
        <v>9</v>
      </c>
      <c r="J20" s="45">
        <f t="shared" si="0"/>
        <v>1034</v>
      </c>
      <c r="K20" s="44">
        <f t="shared" si="1"/>
        <v>1034</v>
      </c>
    </row>
    <row r="21" spans="1:13" s="169" customFormat="1" ht="15" x14ac:dyDescent="0.25">
      <c r="A21" s="190"/>
      <c r="B21" s="114"/>
      <c r="C21" s="128"/>
      <c r="D21" s="40"/>
      <c r="E21" s="40"/>
      <c r="F21" s="40"/>
      <c r="G21" s="41"/>
      <c r="H21" s="41"/>
      <c r="I21" s="41"/>
      <c r="J21" s="42"/>
      <c r="K21" s="41"/>
    </row>
    <row r="22" spans="1:13" ht="15" x14ac:dyDescent="0.25">
      <c r="A22" s="88"/>
      <c r="B22" s="16" t="s">
        <v>18</v>
      </c>
      <c r="C22" s="21" t="s">
        <v>19</v>
      </c>
      <c r="D22" s="46">
        <v>161</v>
      </c>
      <c r="E22" s="46">
        <v>2188</v>
      </c>
      <c r="F22" s="46">
        <v>2349</v>
      </c>
      <c r="G22" s="47">
        <v>4780</v>
      </c>
      <c r="H22" s="47">
        <v>322</v>
      </c>
      <c r="I22" s="47">
        <v>0</v>
      </c>
      <c r="J22" s="48">
        <f t="shared" si="0"/>
        <v>7451</v>
      </c>
      <c r="K22" s="47">
        <f>J22</f>
        <v>7451</v>
      </c>
    </row>
    <row r="23" spans="1:13" ht="15" x14ac:dyDescent="0.25">
      <c r="A23" s="89"/>
      <c r="B23" s="11"/>
      <c r="C23" s="18" t="s">
        <v>20</v>
      </c>
      <c r="D23" s="43">
        <v>128</v>
      </c>
      <c r="E23" s="43">
        <v>1385</v>
      </c>
      <c r="F23" s="43">
        <v>1513</v>
      </c>
      <c r="G23" s="44">
        <v>4640</v>
      </c>
      <c r="H23" s="44">
        <v>41</v>
      </c>
      <c r="I23" s="44">
        <v>0</v>
      </c>
      <c r="J23" s="45">
        <f>SUM(F23:I23)</f>
        <v>6194</v>
      </c>
      <c r="K23" s="44">
        <f t="shared" ref="K23:K25" si="2">J23</f>
        <v>6194</v>
      </c>
    </row>
    <row r="24" spans="1:13" ht="15" x14ac:dyDescent="0.25">
      <c r="B24" s="11"/>
      <c r="C24" s="18" t="s">
        <v>21</v>
      </c>
      <c r="D24" s="43">
        <v>33</v>
      </c>
      <c r="E24" s="43">
        <v>9</v>
      </c>
      <c r="F24" s="43">
        <v>42</v>
      </c>
      <c r="G24" s="44">
        <v>85</v>
      </c>
      <c r="H24" s="44">
        <v>64</v>
      </c>
      <c r="I24" s="44">
        <v>0</v>
      </c>
      <c r="J24" s="45">
        <f>SUM(F24:I24)</f>
        <v>191</v>
      </c>
      <c r="K24" s="44">
        <f t="shared" si="2"/>
        <v>191</v>
      </c>
    </row>
    <row r="25" spans="1:13" ht="15" x14ac:dyDescent="0.25">
      <c r="A25" s="74"/>
      <c r="B25" s="11"/>
      <c r="C25" s="18" t="s">
        <v>22</v>
      </c>
      <c r="D25" s="43">
        <v>0</v>
      </c>
      <c r="E25" s="43">
        <v>794</v>
      </c>
      <c r="F25" s="43">
        <v>794</v>
      </c>
      <c r="G25" s="44">
        <v>55</v>
      </c>
      <c r="H25" s="44">
        <v>0</v>
      </c>
      <c r="I25" s="44">
        <v>0</v>
      </c>
      <c r="J25" s="45">
        <f>SUM(F25:I25)</f>
        <v>849</v>
      </c>
      <c r="K25" s="44">
        <f t="shared" si="2"/>
        <v>849</v>
      </c>
    </row>
    <row r="26" spans="1:13" ht="15" x14ac:dyDescent="0.25">
      <c r="A26" s="74"/>
      <c r="B26" s="11"/>
      <c r="C26" s="22"/>
      <c r="D26" s="49"/>
      <c r="E26" s="49"/>
      <c r="F26" s="49"/>
      <c r="G26" s="50"/>
      <c r="H26" s="50"/>
      <c r="I26" s="50"/>
      <c r="J26" s="51"/>
      <c r="K26" s="50"/>
    </row>
    <row r="27" spans="1:13" ht="15" x14ac:dyDescent="0.25">
      <c r="A27" s="74"/>
      <c r="B27" s="16" t="s">
        <v>23</v>
      </c>
      <c r="C27" s="17" t="s">
        <v>301</v>
      </c>
      <c r="D27" s="46">
        <f>D11-D13-D22</f>
        <v>29526</v>
      </c>
      <c r="E27" s="46">
        <f t="shared" ref="E27:I27" si="3">E11-E13-E22</f>
        <v>8918</v>
      </c>
      <c r="F27" s="46">
        <f t="shared" si="3"/>
        <v>38444</v>
      </c>
      <c r="G27" s="47">
        <f t="shared" si="3"/>
        <v>102363</v>
      </c>
      <c r="H27" s="47">
        <f t="shared" si="3"/>
        <v>41898</v>
      </c>
      <c r="I27" s="47">
        <f t="shared" si="3"/>
        <v>3931</v>
      </c>
      <c r="J27" s="48">
        <f t="shared" si="0"/>
        <v>186636</v>
      </c>
      <c r="K27" s="47">
        <f>J27</f>
        <v>186636</v>
      </c>
      <c r="L27" s="91"/>
      <c r="M27" s="92"/>
    </row>
    <row r="28" spans="1:13" ht="15" x14ac:dyDescent="0.25">
      <c r="A28" s="78"/>
      <c r="B28" s="11"/>
      <c r="C28" s="12" t="s">
        <v>24</v>
      </c>
      <c r="D28" s="43"/>
      <c r="E28" s="43"/>
      <c r="F28" s="43"/>
      <c r="G28" s="44"/>
      <c r="H28" s="44"/>
      <c r="I28" s="44"/>
      <c r="J28" s="45"/>
      <c r="K28" s="44"/>
    </row>
    <row r="29" spans="1:13" ht="15" x14ac:dyDescent="0.25">
      <c r="A29" s="74"/>
      <c r="B29" s="11"/>
      <c r="C29" s="22" t="s">
        <v>25</v>
      </c>
      <c r="D29" s="43">
        <v>5327</v>
      </c>
      <c r="E29" s="43">
        <v>4582</v>
      </c>
      <c r="F29" s="43">
        <v>9909</v>
      </c>
      <c r="G29" s="44">
        <v>27994</v>
      </c>
      <c r="H29" s="44">
        <v>19969</v>
      </c>
      <c r="I29" s="44">
        <v>1039</v>
      </c>
      <c r="J29" s="45">
        <f t="shared" si="0"/>
        <v>58911</v>
      </c>
      <c r="K29" s="44">
        <f>J29</f>
        <v>58911</v>
      </c>
    </row>
    <row r="30" spans="1:13" ht="15" x14ac:dyDescent="0.25">
      <c r="A30" s="74"/>
      <c r="B30" s="11"/>
      <c r="C30" s="22" t="s">
        <v>26</v>
      </c>
      <c r="D30" s="43">
        <v>18304</v>
      </c>
      <c r="E30" s="43">
        <v>5303</v>
      </c>
      <c r="F30" s="43">
        <v>23607</v>
      </c>
      <c r="G30" s="44">
        <v>71345</v>
      </c>
      <c r="H30" s="44">
        <v>21753</v>
      </c>
      <c r="I30" s="44">
        <v>2552</v>
      </c>
      <c r="J30" s="45">
        <f t="shared" si="0"/>
        <v>119257</v>
      </c>
      <c r="K30" s="44">
        <f t="shared" ref="K30:K33" si="4">J30</f>
        <v>119257</v>
      </c>
    </row>
    <row r="31" spans="1:13" ht="15" x14ac:dyDescent="0.25">
      <c r="A31" s="89"/>
      <c r="B31" s="11"/>
      <c r="C31" s="22" t="s">
        <v>27</v>
      </c>
      <c r="D31" s="43">
        <v>6664</v>
      </c>
      <c r="E31" s="43">
        <v>3060</v>
      </c>
      <c r="F31" s="43">
        <v>9724</v>
      </c>
      <c r="G31" s="44">
        <v>11884</v>
      </c>
      <c r="H31" s="44">
        <v>5951</v>
      </c>
      <c r="I31" s="44">
        <v>381</v>
      </c>
      <c r="J31" s="45">
        <f t="shared" si="0"/>
        <v>27940</v>
      </c>
      <c r="K31" s="44">
        <f t="shared" si="4"/>
        <v>27940</v>
      </c>
    </row>
    <row r="32" spans="1:13" ht="15" x14ac:dyDescent="0.25">
      <c r="A32" s="88"/>
      <c r="B32" s="23"/>
      <c r="C32" s="24" t="s">
        <v>28</v>
      </c>
      <c r="D32" s="43">
        <v>38</v>
      </c>
      <c r="E32" s="43">
        <v>163</v>
      </c>
      <c r="F32" s="43">
        <v>201</v>
      </c>
      <c r="G32" s="44">
        <v>276</v>
      </c>
      <c r="H32" s="44">
        <v>41</v>
      </c>
      <c r="I32" s="44">
        <v>22</v>
      </c>
      <c r="J32" s="45">
        <f t="shared" si="0"/>
        <v>540</v>
      </c>
      <c r="K32" s="44">
        <f t="shared" si="4"/>
        <v>540</v>
      </c>
    </row>
    <row r="33" spans="1:11" ht="15" x14ac:dyDescent="0.25">
      <c r="A33" s="83"/>
      <c r="B33" s="11"/>
      <c r="C33" s="20" t="s">
        <v>29</v>
      </c>
      <c r="D33" s="43">
        <v>-807</v>
      </c>
      <c r="E33" s="43">
        <v>-4190</v>
      </c>
      <c r="F33" s="43">
        <v>-4997</v>
      </c>
      <c r="G33" s="44">
        <v>-9136</v>
      </c>
      <c r="H33" s="44">
        <v>-5816</v>
      </c>
      <c r="I33" s="44">
        <v>-63</v>
      </c>
      <c r="J33" s="45">
        <f t="shared" si="0"/>
        <v>-20012</v>
      </c>
      <c r="K33" s="44">
        <f t="shared" si="4"/>
        <v>-20012</v>
      </c>
    </row>
    <row r="34" spans="1:11" ht="15" x14ac:dyDescent="0.25">
      <c r="A34" s="81"/>
      <c r="B34" s="11"/>
      <c r="C34" s="20"/>
      <c r="D34" s="43"/>
      <c r="E34" s="43"/>
      <c r="F34" s="43"/>
      <c r="G34" s="44"/>
      <c r="H34" s="44"/>
      <c r="I34" s="44"/>
      <c r="J34" s="45"/>
      <c r="K34" s="44"/>
    </row>
    <row r="35" spans="1:11" ht="15" x14ac:dyDescent="0.25">
      <c r="A35" s="83"/>
      <c r="B35" s="16" t="s">
        <v>30</v>
      </c>
      <c r="C35" s="21" t="s">
        <v>31</v>
      </c>
      <c r="D35" s="46">
        <v>475</v>
      </c>
      <c r="E35" s="46">
        <v>246</v>
      </c>
      <c r="F35" s="46">
        <v>721</v>
      </c>
      <c r="G35" s="47">
        <v>2415</v>
      </c>
      <c r="H35" s="47">
        <v>1398</v>
      </c>
      <c r="I35" s="47">
        <v>4</v>
      </c>
      <c r="J35" s="48">
        <f t="shared" si="0"/>
        <v>4538</v>
      </c>
      <c r="K35" s="47">
        <f t="shared" ref="K35:K41" si="5">J35</f>
        <v>4538</v>
      </c>
    </row>
    <row r="36" spans="1:11" ht="15" x14ac:dyDescent="0.25">
      <c r="A36" s="83"/>
      <c r="B36" s="11"/>
      <c r="C36" s="18" t="s">
        <v>32</v>
      </c>
      <c r="D36" s="43">
        <v>0</v>
      </c>
      <c r="E36" s="43">
        <v>0</v>
      </c>
      <c r="F36" s="43">
        <v>0</v>
      </c>
      <c r="G36" s="44">
        <v>5</v>
      </c>
      <c r="H36" s="44">
        <v>13</v>
      </c>
      <c r="I36" s="44">
        <v>0</v>
      </c>
      <c r="J36" s="45">
        <f t="shared" si="0"/>
        <v>18</v>
      </c>
      <c r="K36" s="44">
        <f t="shared" si="5"/>
        <v>18</v>
      </c>
    </row>
    <row r="37" spans="1:11" ht="15" x14ac:dyDescent="0.25">
      <c r="A37" s="83"/>
      <c r="B37" s="11"/>
      <c r="C37" s="18" t="s">
        <v>33</v>
      </c>
      <c r="D37" s="43">
        <v>2</v>
      </c>
      <c r="E37" s="43">
        <v>71</v>
      </c>
      <c r="F37" s="43">
        <v>73</v>
      </c>
      <c r="G37" s="44">
        <v>103</v>
      </c>
      <c r="H37" s="44">
        <v>505</v>
      </c>
      <c r="I37" s="44">
        <v>0</v>
      </c>
      <c r="J37" s="45">
        <f t="shared" si="0"/>
        <v>681</v>
      </c>
      <c r="K37" s="44">
        <f t="shared" si="5"/>
        <v>681</v>
      </c>
    </row>
    <row r="38" spans="1:11" ht="15" x14ac:dyDescent="0.25">
      <c r="A38" s="83"/>
      <c r="B38" s="11"/>
      <c r="C38" s="18" t="s">
        <v>34</v>
      </c>
      <c r="D38" s="43">
        <v>0</v>
      </c>
      <c r="E38" s="43">
        <v>120</v>
      </c>
      <c r="F38" s="43">
        <v>120</v>
      </c>
      <c r="G38" s="44">
        <v>1458</v>
      </c>
      <c r="H38" s="44">
        <v>278</v>
      </c>
      <c r="I38" s="44">
        <v>0</v>
      </c>
      <c r="J38" s="45">
        <f t="shared" si="0"/>
        <v>1856</v>
      </c>
      <c r="K38" s="44">
        <f t="shared" si="5"/>
        <v>1856</v>
      </c>
    </row>
    <row r="39" spans="1:11" ht="15" x14ac:dyDescent="0.25">
      <c r="A39" s="81"/>
      <c r="B39" s="11"/>
      <c r="C39" s="18" t="s">
        <v>35</v>
      </c>
      <c r="D39" s="43">
        <v>0</v>
      </c>
      <c r="E39" s="43">
        <v>1</v>
      </c>
      <c r="F39" s="43">
        <v>1</v>
      </c>
      <c r="G39" s="44">
        <v>542</v>
      </c>
      <c r="H39" s="44">
        <v>389</v>
      </c>
      <c r="I39" s="44">
        <v>4</v>
      </c>
      <c r="J39" s="45">
        <f t="shared" si="0"/>
        <v>936</v>
      </c>
      <c r="K39" s="44">
        <f t="shared" si="5"/>
        <v>936</v>
      </c>
    </row>
    <row r="40" spans="1:11" ht="15" x14ac:dyDescent="0.25">
      <c r="A40" s="81"/>
      <c r="B40" s="11"/>
      <c r="C40" s="19" t="s">
        <v>16</v>
      </c>
      <c r="D40" s="43">
        <v>452</v>
      </c>
      <c r="E40" s="43">
        <v>0</v>
      </c>
      <c r="F40" s="43">
        <v>452</v>
      </c>
      <c r="G40" s="44">
        <v>0</v>
      </c>
      <c r="H40" s="44">
        <v>0</v>
      </c>
      <c r="I40" s="44">
        <v>0</v>
      </c>
      <c r="J40" s="45">
        <f t="shared" si="0"/>
        <v>452</v>
      </c>
      <c r="K40" s="44">
        <f t="shared" si="5"/>
        <v>452</v>
      </c>
    </row>
    <row r="41" spans="1:11" ht="15" x14ac:dyDescent="0.25">
      <c r="A41" s="81"/>
      <c r="B41" s="11"/>
      <c r="C41" s="18" t="s">
        <v>36</v>
      </c>
      <c r="D41" s="43">
        <v>21</v>
      </c>
      <c r="E41" s="43">
        <v>54</v>
      </c>
      <c r="F41" s="43">
        <v>75</v>
      </c>
      <c r="G41" s="44">
        <v>307</v>
      </c>
      <c r="H41" s="44">
        <v>213</v>
      </c>
      <c r="I41" s="44">
        <v>0</v>
      </c>
      <c r="J41" s="45">
        <f>SUM(F41:I41)</f>
        <v>595</v>
      </c>
      <c r="K41" s="44">
        <f t="shared" si="5"/>
        <v>595</v>
      </c>
    </row>
    <row r="42" spans="1:11" ht="15" x14ac:dyDescent="0.25">
      <c r="A42" s="83"/>
      <c r="B42" s="11"/>
      <c r="C42" s="20"/>
      <c r="D42" s="43"/>
      <c r="E42" s="43"/>
      <c r="F42" s="43"/>
      <c r="G42" s="44"/>
      <c r="H42" s="44"/>
      <c r="I42" s="44"/>
      <c r="J42" s="45"/>
      <c r="K42" s="44"/>
    </row>
    <row r="43" spans="1:11" ht="15" x14ac:dyDescent="0.25">
      <c r="A43" s="88"/>
      <c r="B43" s="16" t="s">
        <v>37</v>
      </c>
      <c r="C43" s="21" t="s">
        <v>38</v>
      </c>
      <c r="D43" s="46">
        <v>29051</v>
      </c>
      <c r="E43" s="46">
        <v>8672</v>
      </c>
      <c r="F43" s="46">
        <v>37723</v>
      </c>
      <c r="G43" s="47">
        <v>99948</v>
      </c>
      <c r="H43" s="47">
        <v>40500</v>
      </c>
      <c r="I43" s="47">
        <v>3927</v>
      </c>
      <c r="J43" s="48">
        <f t="shared" si="0"/>
        <v>182098</v>
      </c>
      <c r="K43" s="47">
        <f>J43</f>
        <v>182098</v>
      </c>
    </row>
    <row r="44" spans="1:11" ht="15" x14ac:dyDescent="0.25">
      <c r="A44" s="89"/>
      <c r="B44" s="11"/>
      <c r="C44" s="22"/>
      <c r="D44" s="43"/>
      <c r="E44" s="43"/>
      <c r="F44" s="43"/>
      <c r="G44" s="44"/>
      <c r="H44" s="44"/>
      <c r="I44" s="44"/>
      <c r="J44" s="45"/>
      <c r="K44" s="44"/>
    </row>
    <row r="45" spans="1:11" ht="15" x14ac:dyDescent="0.25">
      <c r="A45" s="89"/>
      <c r="B45" s="13" t="s">
        <v>39</v>
      </c>
      <c r="C45" s="14" t="s">
        <v>40</v>
      </c>
      <c r="D45" s="213">
        <v>86624</v>
      </c>
      <c r="E45" s="213">
        <v>2273</v>
      </c>
      <c r="F45" s="213">
        <v>88897</v>
      </c>
      <c r="G45" s="214">
        <v>13416</v>
      </c>
      <c r="H45" s="214">
        <v>24134</v>
      </c>
      <c r="I45" s="214">
        <v>0</v>
      </c>
      <c r="J45" s="215">
        <f t="shared" si="0"/>
        <v>126447</v>
      </c>
      <c r="K45" s="214">
        <f>J45</f>
        <v>126447</v>
      </c>
    </row>
    <row r="46" spans="1:11" ht="15" x14ac:dyDescent="0.25">
      <c r="A46" s="74"/>
      <c r="B46" s="11"/>
      <c r="C46" s="25"/>
      <c r="D46" s="43"/>
      <c r="E46" s="43"/>
      <c r="F46" s="43"/>
      <c r="G46" s="44"/>
      <c r="H46" s="44"/>
      <c r="I46" s="44"/>
      <c r="J46" s="45"/>
      <c r="K46" s="44"/>
    </row>
    <row r="47" spans="1:11" ht="15" x14ac:dyDescent="0.25">
      <c r="B47" s="16" t="s">
        <v>41</v>
      </c>
      <c r="C47" s="17" t="s">
        <v>42</v>
      </c>
      <c r="D47" s="46">
        <v>61655</v>
      </c>
      <c r="E47" s="46">
        <v>0</v>
      </c>
      <c r="F47" s="46">
        <v>61655</v>
      </c>
      <c r="G47" s="47">
        <v>2571</v>
      </c>
      <c r="H47" s="47">
        <v>5068</v>
      </c>
      <c r="I47" s="47">
        <v>0</v>
      </c>
      <c r="J47" s="48">
        <f t="shared" si="0"/>
        <v>69294</v>
      </c>
      <c r="K47" s="47">
        <f>J47</f>
        <v>69294</v>
      </c>
    </row>
    <row r="48" spans="1:11" ht="15" x14ac:dyDescent="0.25">
      <c r="A48" s="74"/>
      <c r="B48" s="11"/>
      <c r="C48" s="20" t="s">
        <v>43</v>
      </c>
      <c r="D48" s="43">
        <v>61655</v>
      </c>
      <c r="E48" s="43">
        <v>0</v>
      </c>
      <c r="F48" s="43">
        <v>61655</v>
      </c>
      <c r="G48" s="44">
        <v>1190</v>
      </c>
      <c r="H48" s="44">
        <v>5068</v>
      </c>
      <c r="I48" s="44">
        <v>0</v>
      </c>
      <c r="J48" s="45">
        <f t="shared" si="0"/>
        <v>67913</v>
      </c>
      <c r="K48" s="44">
        <f>J48</f>
        <v>67913</v>
      </c>
    </row>
    <row r="49" spans="1:11" ht="15" x14ac:dyDescent="0.25">
      <c r="A49" s="77"/>
      <c r="B49" s="11"/>
      <c r="C49" s="22" t="s">
        <v>44</v>
      </c>
      <c r="D49" s="43">
        <v>0</v>
      </c>
      <c r="E49" s="43">
        <v>0</v>
      </c>
      <c r="F49" s="43">
        <v>0</v>
      </c>
      <c r="G49" s="44">
        <v>1381</v>
      </c>
      <c r="H49" s="44">
        <v>0</v>
      </c>
      <c r="I49" s="44">
        <v>0</v>
      </c>
      <c r="J49" s="45">
        <f t="shared" si="0"/>
        <v>1381</v>
      </c>
      <c r="K49" s="44">
        <f>J49</f>
        <v>1381</v>
      </c>
    </row>
    <row r="50" spans="1:11" ht="15" x14ac:dyDescent="0.25">
      <c r="A50" s="74"/>
      <c r="B50" s="11"/>
      <c r="C50" s="20"/>
      <c r="D50" s="43"/>
      <c r="E50" s="43"/>
      <c r="F50" s="43"/>
      <c r="G50" s="44"/>
      <c r="H50" s="44"/>
      <c r="I50" s="44"/>
      <c r="J50" s="45"/>
      <c r="K50" s="44"/>
    </row>
    <row r="51" spans="1:11" ht="15" x14ac:dyDescent="0.25">
      <c r="A51" s="74"/>
      <c r="B51" s="16" t="s">
        <v>45</v>
      </c>
      <c r="C51" s="26" t="s">
        <v>46</v>
      </c>
      <c r="D51" s="46">
        <v>45</v>
      </c>
      <c r="E51" s="46">
        <v>0</v>
      </c>
      <c r="F51" s="46">
        <v>45</v>
      </c>
      <c r="G51" s="47">
        <v>54</v>
      </c>
      <c r="H51" s="47">
        <v>44</v>
      </c>
      <c r="I51" s="47">
        <v>0</v>
      </c>
      <c r="J51" s="48">
        <f t="shared" si="0"/>
        <v>143</v>
      </c>
      <c r="K51" s="47">
        <f>J51</f>
        <v>143</v>
      </c>
    </row>
    <row r="52" spans="1:11" ht="15" x14ac:dyDescent="0.25">
      <c r="A52" s="78"/>
      <c r="B52" s="11"/>
      <c r="C52" s="27" t="s">
        <v>47</v>
      </c>
      <c r="D52" s="43">
        <v>0</v>
      </c>
      <c r="E52" s="43">
        <v>0</v>
      </c>
      <c r="F52" s="43">
        <v>0</v>
      </c>
      <c r="G52" s="44">
        <v>53</v>
      </c>
      <c r="H52" s="44">
        <v>0</v>
      </c>
      <c r="I52" s="44">
        <v>0</v>
      </c>
      <c r="J52" s="45">
        <f t="shared" si="0"/>
        <v>53</v>
      </c>
      <c r="K52" s="44">
        <f>J52</f>
        <v>53</v>
      </c>
    </row>
    <row r="53" spans="1:11" ht="15" x14ac:dyDescent="0.25">
      <c r="A53" s="74"/>
      <c r="B53" s="11"/>
      <c r="C53" s="28" t="s">
        <v>48</v>
      </c>
      <c r="D53" s="43">
        <v>0</v>
      </c>
      <c r="E53" s="43">
        <v>0</v>
      </c>
      <c r="F53" s="43">
        <v>0</v>
      </c>
      <c r="G53" s="44">
        <v>0</v>
      </c>
      <c r="H53" s="44">
        <v>43</v>
      </c>
      <c r="I53" s="44">
        <v>0</v>
      </c>
      <c r="J53" s="45">
        <f t="shared" si="0"/>
        <v>43</v>
      </c>
      <c r="K53" s="44">
        <f t="shared" ref="K53:K54" si="6">J53</f>
        <v>43</v>
      </c>
    </row>
    <row r="54" spans="1:11" ht="15" x14ac:dyDescent="0.25">
      <c r="A54" s="74"/>
      <c r="B54" s="11"/>
      <c r="C54" s="20" t="s">
        <v>49</v>
      </c>
      <c r="D54" s="43">
        <v>45</v>
      </c>
      <c r="E54" s="43">
        <v>0</v>
      </c>
      <c r="F54" s="43">
        <v>45</v>
      </c>
      <c r="G54" s="44">
        <v>1</v>
      </c>
      <c r="H54" s="44">
        <v>1</v>
      </c>
      <c r="I54" s="44">
        <v>0</v>
      </c>
      <c r="J54" s="45">
        <f t="shared" si="0"/>
        <v>47</v>
      </c>
      <c r="K54" s="44">
        <f t="shared" si="6"/>
        <v>47</v>
      </c>
    </row>
    <row r="55" spans="1:11" ht="15" x14ac:dyDescent="0.25">
      <c r="A55" s="89"/>
      <c r="B55" s="11"/>
      <c r="C55" s="20"/>
      <c r="D55" s="43"/>
      <c r="E55" s="43"/>
      <c r="F55" s="43"/>
      <c r="G55" s="44"/>
      <c r="H55" s="44"/>
      <c r="I55" s="44"/>
      <c r="J55" s="45"/>
      <c r="K55" s="44"/>
    </row>
    <row r="56" spans="1:11" ht="15" x14ac:dyDescent="0.25">
      <c r="A56" s="88"/>
      <c r="B56" s="16" t="s">
        <v>50</v>
      </c>
      <c r="C56" s="17" t="s">
        <v>51</v>
      </c>
      <c r="D56" s="46">
        <v>23476</v>
      </c>
      <c r="E56" s="46">
        <v>351</v>
      </c>
      <c r="F56" s="46">
        <v>23827</v>
      </c>
      <c r="G56" s="47">
        <v>10180</v>
      </c>
      <c r="H56" s="47">
        <v>2457</v>
      </c>
      <c r="I56" s="47">
        <v>0</v>
      </c>
      <c r="J56" s="48">
        <f t="shared" si="0"/>
        <v>36464</v>
      </c>
      <c r="K56" s="47">
        <f>J56</f>
        <v>36464</v>
      </c>
    </row>
    <row r="57" spans="1:11" ht="15" x14ac:dyDescent="0.25">
      <c r="A57" s="83"/>
      <c r="B57" s="11"/>
      <c r="C57" s="12" t="s">
        <v>52</v>
      </c>
      <c r="D57" s="43">
        <v>6</v>
      </c>
      <c r="E57" s="43">
        <v>0</v>
      </c>
      <c r="F57" s="43">
        <v>6</v>
      </c>
      <c r="G57" s="44">
        <v>6833</v>
      </c>
      <c r="H57" s="44">
        <v>145</v>
      </c>
      <c r="I57" s="44">
        <v>0</v>
      </c>
      <c r="J57" s="45">
        <f t="shared" si="0"/>
        <v>6984</v>
      </c>
      <c r="K57" s="44">
        <f>J57</f>
        <v>6984</v>
      </c>
    </row>
    <row r="58" spans="1:11" ht="15" x14ac:dyDescent="0.25">
      <c r="A58" s="81"/>
      <c r="B58" s="11"/>
      <c r="C58" s="22" t="s">
        <v>53</v>
      </c>
      <c r="D58" s="43"/>
      <c r="E58" s="43"/>
      <c r="F58" s="43"/>
      <c r="G58" s="44"/>
      <c r="H58" s="44"/>
      <c r="I58" s="44"/>
      <c r="J58" s="45"/>
      <c r="K58" s="44"/>
    </row>
    <row r="59" spans="1:11" ht="15" x14ac:dyDescent="0.25">
      <c r="A59" s="83"/>
      <c r="B59" s="11"/>
      <c r="C59" s="20" t="s">
        <v>54</v>
      </c>
      <c r="D59" s="43">
        <v>778</v>
      </c>
      <c r="E59" s="43">
        <v>0</v>
      </c>
      <c r="F59" s="43">
        <v>778</v>
      </c>
      <c r="G59" s="44">
        <v>19</v>
      </c>
      <c r="H59" s="44">
        <v>46</v>
      </c>
      <c r="I59" s="44">
        <v>0</v>
      </c>
      <c r="J59" s="45">
        <f t="shared" si="0"/>
        <v>843</v>
      </c>
      <c r="K59" s="44">
        <f>J59</f>
        <v>843</v>
      </c>
    </row>
    <row r="60" spans="1:11" ht="15" x14ac:dyDescent="0.25">
      <c r="A60" s="83"/>
      <c r="B60" s="11"/>
      <c r="C60" s="20" t="s">
        <v>55</v>
      </c>
      <c r="D60" s="43">
        <v>296</v>
      </c>
      <c r="E60" s="43">
        <v>0</v>
      </c>
      <c r="F60" s="43">
        <v>296</v>
      </c>
      <c r="G60" s="44">
        <v>5</v>
      </c>
      <c r="H60" s="44">
        <v>15</v>
      </c>
      <c r="I60" s="44">
        <v>0</v>
      </c>
      <c r="J60" s="45">
        <f t="shared" si="0"/>
        <v>316</v>
      </c>
      <c r="K60" s="44">
        <f t="shared" ref="K60:K76" si="7">J60</f>
        <v>316</v>
      </c>
    </row>
    <row r="61" spans="1:11" ht="15" x14ac:dyDescent="0.25">
      <c r="A61" s="83"/>
      <c r="B61" s="11"/>
      <c r="C61" s="20" t="s">
        <v>56</v>
      </c>
      <c r="D61" s="43">
        <v>21</v>
      </c>
      <c r="E61" s="43">
        <v>0</v>
      </c>
      <c r="F61" s="43">
        <v>21</v>
      </c>
      <c r="G61" s="44">
        <v>0</v>
      </c>
      <c r="H61" s="44">
        <v>1</v>
      </c>
      <c r="I61" s="44">
        <v>0</v>
      </c>
      <c r="J61" s="45">
        <f>SUM(F61:I61)</f>
        <v>22</v>
      </c>
      <c r="K61" s="44">
        <f t="shared" si="7"/>
        <v>22</v>
      </c>
    </row>
    <row r="62" spans="1:11" ht="15" x14ac:dyDescent="0.25">
      <c r="A62" s="83"/>
      <c r="B62" s="11"/>
      <c r="C62" s="20" t="s">
        <v>57</v>
      </c>
      <c r="D62" s="43">
        <v>6444</v>
      </c>
      <c r="E62" s="43">
        <v>0</v>
      </c>
      <c r="F62" s="43">
        <v>6444</v>
      </c>
      <c r="G62" s="44">
        <v>273</v>
      </c>
      <c r="H62" s="44">
        <v>496</v>
      </c>
      <c r="I62" s="44">
        <v>0</v>
      </c>
      <c r="J62" s="45">
        <f t="shared" si="0"/>
        <v>7213</v>
      </c>
      <c r="K62" s="44">
        <f t="shared" si="7"/>
        <v>7213</v>
      </c>
    </row>
    <row r="63" spans="1:11" ht="15" x14ac:dyDescent="0.25">
      <c r="A63" s="83"/>
      <c r="B63" s="11"/>
      <c r="C63" s="20" t="s">
        <v>58</v>
      </c>
      <c r="D63" s="43">
        <v>10515</v>
      </c>
      <c r="E63" s="43">
        <v>0</v>
      </c>
      <c r="F63" s="43">
        <v>10515</v>
      </c>
      <c r="G63" s="44">
        <v>1141</v>
      </c>
      <c r="H63" s="44">
        <v>809</v>
      </c>
      <c r="I63" s="44">
        <v>0</v>
      </c>
      <c r="J63" s="45">
        <f t="shared" si="0"/>
        <v>12465</v>
      </c>
      <c r="K63" s="44">
        <f t="shared" si="7"/>
        <v>12465</v>
      </c>
    </row>
    <row r="64" spans="1:11" ht="15" x14ac:dyDescent="0.25">
      <c r="A64" s="81"/>
      <c r="B64" s="11"/>
      <c r="C64" s="20" t="s">
        <v>59</v>
      </c>
      <c r="D64" s="43">
        <v>0</v>
      </c>
      <c r="E64" s="43">
        <v>0</v>
      </c>
      <c r="F64" s="43">
        <v>0</v>
      </c>
      <c r="G64" s="44">
        <v>341</v>
      </c>
      <c r="H64" s="44">
        <v>17</v>
      </c>
      <c r="I64" s="44">
        <v>0</v>
      </c>
      <c r="J64" s="45">
        <f t="shared" si="0"/>
        <v>358</v>
      </c>
      <c r="K64" s="44">
        <f t="shared" si="7"/>
        <v>358</v>
      </c>
    </row>
    <row r="65" spans="1:11" ht="15" x14ac:dyDescent="0.25">
      <c r="A65" s="83"/>
      <c r="B65" s="11"/>
      <c r="C65" s="20" t="s">
        <v>60</v>
      </c>
      <c r="D65" s="43">
        <v>1369</v>
      </c>
      <c r="E65" s="43">
        <v>0</v>
      </c>
      <c r="F65" s="43">
        <v>1369</v>
      </c>
      <c r="G65" s="44">
        <v>23</v>
      </c>
      <c r="H65" s="44">
        <v>66</v>
      </c>
      <c r="I65" s="44">
        <v>0</v>
      </c>
      <c r="J65" s="45">
        <f t="shared" si="0"/>
        <v>1458</v>
      </c>
      <c r="K65" s="44">
        <f t="shared" si="7"/>
        <v>1458</v>
      </c>
    </row>
    <row r="66" spans="1:11" ht="15" x14ac:dyDescent="0.25">
      <c r="A66" s="83"/>
      <c r="B66" s="11"/>
      <c r="C66" s="20" t="s">
        <v>61</v>
      </c>
      <c r="D66" s="43">
        <v>0</v>
      </c>
      <c r="E66" s="43">
        <v>0</v>
      </c>
      <c r="F66" s="43">
        <v>0</v>
      </c>
      <c r="G66" s="44">
        <v>314</v>
      </c>
      <c r="H66" s="44">
        <v>0</v>
      </c>
      <c r="I66" s="44">
        <v>0</v>
      </c>
      <c r="J66" s="45">
        <f t="shared" si="0"/>
        <v>314</v>
      </c>
      <c r="K66" s="44">
        <f t="shared" si="7"/>
        <v>314</v>
      </c>
    </row>
    <row r="67" spans="1:11" ht="15" x14ac:dyDescent="0.25">
      <c r="A67" s="81"/>
      <c r="B67" s="11"/>
      <c r="C67" s="22" t="s">
        <v>62</v>
      </c>
      <c r="D67" s="43">
        <v>0</v>
      </c>
      <c r="E67" s="43">
        <v>0</v>
      </c>
      <c r="F67" s="43">
        <v>0</v>
      </c>
      <c r="G67" s="44">
        <v>7</v>
      </c>
      <c r="H67" s="44">
        <v>0</v>
      </c>
      <c r="I67" s="44">
        <v>0</v>
      </c>
      <c r="J67" s="45">
        <f t="shared" si="0"/>
        <v>7</v>
      </c>
      <c r="K67" s="44">
        <f t="shared" si="7"/>
        <v>7</v>
      </c>
    </row>
    <row r="68" spans="1:11" ht="15" x14ac:dyDescent="0.25">
      <c r="A68" s="83"/>
      <c r="B68" s="11"/>
      <c r="C68" s="22" t="s">
        <v>63</v>
      </c>
      <c r="D68" s="43">
        <v>1355</v>
      </c>
      <c r="E68" s="43">
        <v>0</v>
      </c>
      <c r="F68" s="43">
        <v>1355</v>
      </c>
      <c r="G68" s="44">
        <v>19</v>
      </c>
      <c r="H68" s="44">
        <v>72</v>
      </c>
      <c r="I68" s="44">
        <v>0</v>
      </c>
      <c r="J68" s="45">
        <f t="shared" si="0"/>
        <v>1446</v>
      </c>
      <c r="K68" s="44">
        <f t="shared" si="7"/>
        <v>1446</v>
      </c>
    </row>
    <row r="69" spans="1:11" ht="15" x14ac:dyDescent="0.25">
      <c r="A69" s="83"/>
      <c r="B69" s="11"/>
      <c r="C69" s="22" t="s">
        <v>64</v>
      </c>
      <c r="D69" s="43">
        <v>0</v>
      </c>
      <c r="E69" s="43">
        <v>0</v>
      </c>
      <c r="F69" s="43">
        <v>0</v>
      </c>
      <c r="G69" s="44">
        <v>0</v>
      </c>
      <c r="H69" s="44">
        <v>575</v>
      </c>
      <c r="I69" s="44">
        <v>0</v>
      </c>
      <c r="J69" s="45">
        <f t="shared" si="0"/>
        <v>575</v>
      </c>
      <c r="K69" s="44">
        <f t="shared" si="7"/>
        <v>575</v>
      </c>
    </row>
    <row r="70" spans="1:11" ht="15" x14ac:dyDescent="0.25">
      <c r="A70" s="83"/>
      <c r="B70" s="11"/>
      <c r="C70" s="27" t="s">
        <v>65</v>
      </c>
      <c r="D70" s="43">
        <v>0</v>
      </c>
      <c r="E70" s="43">
        <v>0</v>
      </c>
      <c r="F70" s="43">
        <v>0</v>
      </c>
      <c r="G70" s="44">
        <v>85</v>
      </c>
      <c r="H70" s="44">
        <v>0</v>
      </c>
      <c r="I70" s="44">
        <v>0</v>
      </c>
      <c r="J70" s="45">
        <f t="shared" si="0"/>
        <v>85</v>
      </c>
      <c r="K70" s="44">
        <f t="shared" si="7"/>
        <v>85</v>
      </c>
    </row>
    <row r="71" spans="1:11" ht="15" x14ac:dyDescent="0.25">
      <c r="A71" s="83"/>
      <c r="B71" s="11"/>
      <c r="C71" s="27" t="s">
        <v>66</v>
      </c>
      <c r="D71" s="43">
        <v>0</v>
      </c>
      <c r="E71" s="43">
        <v>0</v>
      </c>
      <c r="F71" s="43">
        <v>0</v>
      </c>
      <c r="G71" s="44">
        <v>0</v>
      </c>
      <c r="H71" s="44">
        <v>115</v>
      </c>
      <c r="I71" s="44">
        <v>0</v>
      </c>
      <c r="J71" s="45">
        <f t="shared" si="0"/>
        <v>115</v>
      </c>
      <c r="K71" s="44">
        <f t="shared" si="7"/>
        <v>115</v>
      </c>
    </row>
    <row r="72" spans="1:11" ht="15" x14ac:dyDescent="0.25">
      <c r="A72" s="83"/>
      <c r="B72" s="11"/>
      <c r="C72" s="27" t="s">
        <v>67</v>
      </c>
      <c r="D72" s="43">
        <v>2643</v>
      </c>
      <c r="E72" s="43">
        <v>0</v>
      </c>
      <c r="F72" s="43">
        <v>2643</v>
      </c>
      <c r="G72" s="44">
        <v>0</v>
      </c>
      <c r="H72" s="44">
        <v>0</v>
      </c>
      <c r="I72" s="44">
        <v>0</v>
      </c>
      <c r="J72" s="45">
        <f>SUM(F72:I72)</f>
        <v>2643</v>
      </c>
      <c r="K72" s="44">
        <f t="shared" si="7"/>
        <v>2643</v>
      </c>
    </row>
    <row r="73" spans="1:11" ht="15" x14ac:dyDescent="0.25">
      <c r="A73" s="83"/>
      <c r="B73" s="11"/>
      <c r="C73" s="27" t="s">
        <v>392</v>
      </c>
      <c r="D73" s="43">
        <v>0</v>
      </c>
      <c r="E73" s="43">
        <v>0</v>
      </c>
      <c r="F73" s="43">
        <v>0</v>
      </c>
      <c r="G73" s="44">
        <v>0</v>
      </c>
      <c r="H73" s="44">
        <v>0</v>
      </c>
      <c r="I73" s="44">
        <v>0</v>
      </c>
      <c r="J73" s="45">
        <f t="shared" ref="J73:J74" si="8">SUM(F73:I73)</f>
        <v>0</v>
      </c>
      <c r="K73" s="44">
        <f t="shared" ref="K73:K74" si="9">J73</f>
        <v>0</v>
      </c>
    </row>
    <row r="74" spans="1:11" ht="15" x14ac:dyDescent="0.25">
      <c r="A74" s="83"/>
      <c r="B74" s="11"/>
      <c r="C74" s="27" t="s">
        <v>393</v>
      </c>
      <c r="D74" s="43">
        <v>0</v>
      </c>
      <c r="E74" s="43">
        <v>0</v>
      </c>
      <c r="F74" s="43">
        <v>0</v>
      </c>
      <c r="G74" s="44">
        <v>0</v>
      </c>
      <c r="H74" s="44">
        <v>0</v>
      </c>
      <c r="I74" s="44">
        <v>0</v>
      </c>
      <c r="J74" s="45">
        <f t="shared" si="8"/>
        <v>0</v>
      </c>
      <c r="K74" s="44">
        <f t="shared" si="9"/>
        <v>0</v>
      </c>
    </row>
    <row r="75" spans="1:11" ht="15" x14ac:dyDescent="0.25">
      <c r="A75" s="88"/>
      <c r="B75" s="11"/>
      <c r="C75" s="20" t="s">
        <v>68</v>
      </c>
      <c r="D75" s="43">
        <v>49</v>
      </c>
      <c r="E75" s="43">
        <v>0</v>
      </c>
      <c r="F75" s="43">
        <v>49</v>
      </c>
      <c r="G75" s="44">
        <v>1074</v>
      </c>
      <c r="H75" s="44">
        <v>41</v>
      </c>
      <c r="I75" s="44">
        <v>0</v>
      </c>
      <c r="J75" s="45">
        <f t="shared" si="0"/>
        <v>1164</v>
      </c>
      <c r="K75" s="44">
        <f t="shared" si="7"/>
        <v>1164</v>
      </c>
    </row>
    <row r="76" spans="1:11" ht="15" x14ac:dyDescent="0.2">
      <c r="A76" s="89"/>
      <c r="B76" s="29"/>
      <c r="C76" s="30" t="s">
        <v>69</v>
      </c>
      <c r="D76" s="43">
        <v>0</v>
      </c>
      <c r="E76" s="43">
        <v>351</v>
      </c>
      <c r="F76" s="43">
        <v>351</v>
      </c>
      <c r="G76" s="44">
        <v>46</v>
      </c>
      <c r="H76" s="44">
        <v>59</v>
      </c>
      <c r="I76" s="44">
        <v>0</v>
      </c>
      <c r="J76" s="45">
        <f t="shared" si="0"/>
        <v>456</v>
      </c>
      <c r="K76" s="44">
        <f t="shared" si="7"/>
        <v>456</v>
      </c>
    </row>
    <row r="77" spans="1:11" ht="15" x14ac:dyDescent="0.2">
      <c r="B77" s="29"/>
      <c r="C77" s="30"/>
      <c r="D77" s="43"/>
      <c r="E77" s="43"/>
      <c r="F77" s="43"/>
      <c r="G77" s="44"/>
      <c r="H77" s="44"/>
      <c r="I77" s="44"/>
      <c r="J77" s="45"/>
      <c r="K77" s="44"/>
    </row>
    <row r="78" spans="1:11" ht="15" x14ac:dyDescent="0.25">
      <c r="B78" s="16" t="s">
        <v>70</v>
      </c>
      <c r="C78" s="26" t="s">
        <v>71</v>
      </c>
      <c r="D78" s="46">
        <v>1448</v>
      </c>
      <c r="E78" s="46">
        <v>1922</v>
      </c>
      <c r="F78" s="46">
        <v>3370</v>
      </c>
      <c r="G78" s="47">
        <v>611</v>
      </c>
      <c r="H78" s="47">
        <v>16565</v>
      </c>
      <c r="I78" s="47">
        <v>0</v>
      </c>
      <c r="J78" s="48">
        <f t="shared" si="0"/>
        <v>20546</v>
      </c>
      <c r="K78" s="47">
        <f>J78</f>
        <v>20546</v>
      </c>
    </row>
    <row r="79" spans="1:11" ht="15" x14ac:dyDescent="0.25">
      <c r="A79" s="74"/>
      <c r="B79" s="11"/>
      <c r="C79" s="12" t="s">
        <v>72</v>
      </c>
      <c r="D79" s="43">
        <v>0</v>
      </c>
      <c r="E79" s="43">
        <v>0</v>
      </c>
      <c r="F79" s="43">
        <v>0</v>
      </c>
      <c r="G79" s="44">
        <v>20</v>
      </c>
      <c r="H79" s="44">
        <v>1774</v>
      </c>
      <c r="I79" s="44">
        <v>0</v>
      </c>
      <c r="J79" s="45">
        <f t="shared" si="0"/>
        <v>1794</v>
      </c>
      <c r="K79" s="44">
        <f>J79</f>
        <v>1794</v>
      </c>
    </row>
    <row r="80" spans="1:11" ht="15" x14ac:dyDescent="0.25">
      <c r="B80" s="11"/>
      <c r="C80" s="12" t="s">
        <v>73</v>
      </c>
      <c r="D80" s="43">
        <v>0</v>
      </c>
      <c r="E80" s="43">
        <v>0</v>
      </c>
      <c r="F80" s="43">
        <v>0</v>
      </c>
      <c r="G80" s="44">
        <v>0</v>
      </c>
      <c r="H80" s="44">
        <v>12581</v>
      </c>
      <c r="I80" s="44">
        <v>0</v>
      </c>
      <c r="J80" s="45">
        <f t="shared" si="0"/>
        <v>12581</v>
      </c>
      <c r="K80" s="44">
        <f t="shared" ref="K80:K88" si="10">J80</f>
        <v>12581</v>
      </c>
    </row>
    <row r="81" spans="1:11" ht="15" x14ac:dyDescent="0.25">
      <c r="A81" s="74"/>
      <c r="B81" s="11"/>
      <c r="C81" s="12" t="s">
        <v>74</v>
      </c>
      <c r="D81" s="43">
        <v>0</v>
      </c>
      <c r="E81" s="43">
        <v>0</v>
      </c>
      <c r="F81" s="43">
        <v>0</v>
      </c>
      <c r="G81" s="44">
        <v>0</v>
      </c>
      <c r="H81" s="44">
        <v>470</v>
      </c>
      <c r="I81" s="44">
        <v>0</v>
      </c>
      <c r="J81" s="45">
        <f t="shared" si="0"/>
        <v>470</v>
      </c>
      <c r="K81" s="44">
        <f t="shared" si="10"/>
        <v>470</v>
      </c>
    </row>
    <row r="82" spans="1:11" ht="15" x14ac:dyDescent="0.25">
      <c r="A82" s="77"/>
      <c r="B82" s="11"/>
      <c r="C82" s="12" t="s">
        <v>75</v>
      </c>
      <c r="D82" s="43">
        <v>0</v>
      </c>
      <c r="E82" s="43">
        <v>0</v>
      </c>
      <c r="F82" s="43">
        <v>0</v>
      </c>
      <c r="G82" s="44">
        <v>2</v>
      </c>
      <c r="H82" s="44">
        <v>116</v>
      </c>
      <c r="I82" s="44">
        <v>0</v>
      </c>
      <c r="J82" s="45">
        <f t="shared" ref="J82:J142" si="11">SUM(F82:I82)</f>
        <v>118</v>
      </c>
      <c r="K82" s="44">
        <f t="shared" si="10"/>
        <v>118</v>
      </c>
    </row>
    <row r="83" spans="1:11" ht="15" x14ac:dyDescent="0.25">
      <c r="A83" s="74"/>
      <c r="B83" s="11"/>
      <c r="C83" s="12" t="s">
        <v>76</v>
      </c>
      <c r="D83" s="43">
        <v>0</v>
      </c>
      <c r="E83" s="43">
        <v>0</v>
      </c>
      <c r="F83" s="43">
        <v>0</v>
      </c>
      <c r="G83" s="44">
        <v>0</v>
      </c>
      <c r="H83" s="44">
        <v>200</v>
      </c>
      <c r="I83" s="44">
        <v>0</v>
      </c>
      <c r="J83" s="45">
        <f t="shared" si="11"/>
        <v>200</v>
      </c>
      <c r="K83" s="44">
        <f t="shared" si="10"/>
        <v>200</v>
      </c>
    </row>
    <row r="84" spans="1:11" ht="15" x14ac:dyDescent="0.25">
      <c r="A84" s="74"/>
      <c r="B84" s="11"/>
      <c r="C84" s="12" t="s">
        <v>77</v>
      </c>
      <c r="D84" s="43">
        <v>709</v>
      </c>
      <c r="E84" s="43">
        <v>25</v>
      </c>
      <c r="F84" s="43">
        <v>734</v>
      </c>
      <c r="G84" s="44">
        <v>425</v>
      </c>
      <c r="H84" s="44">
        <v>0</v>
      </c>
      <c r="I84" s="44">
        <v>0</v>
      </c>
      <c r="J84" s="45">
        <f t="shared" si="11"/>
        <v>1159</v>
      </c>
      <c r="K84" s="44">
        <f t="shared" si="10"/>
        <v>1159</v>
      </c>
    </row>
    <row r="85" spans="1:11" ht="15" x14ac:dyDescent="0.25">
      <c r="A85" s="78"/>
      <c r="B85" s="11"/>
      <c r="C85" s="12" t="s">
        <v>78</v>
      </c>
      <c r="D85" s="43">
        <v>4</v>
      </c>
      <c r="E85" s="43">
        <v>0</v>
      </c>
      <c r="F85" s="43">
        <v>4</v>
      </c>
      <c r="G85" s="44">
        <v>0</v>
      </c>
      <c r="H85" s="44">
        <v>0</v>
      </c>
      <c r="I85" s="44">
        <v>0</v>
      </c>
      <c r="J85" s="45">
        <f t="shared" si="11"/>
        <v>4</v>
      </c>
      <c r="K85" s="44">
        <f t="shared" si="10"/>
        <v>4</v>
      </c>
    </row>
    <row r="86" spans="1:11" ht="15" x14ac:dyDescent="0.25">
      <c r="A86" s="74"/>
      <c r="B86" s="11"/>
      <c r="C86" s="12" t="s">
        <v>13</v>
      </c>
      <c r="D86" s="43">
        <v>364</v>
      </c>
      <c r="E86" s="43">
        <v>152</v>
      </c>
      <c r="F86" s="43">
        <v>516</v>
      </c>
      <c r="G86" s="44">
        <v>38</v>
      </c>
      <c r="H86" s="44">
        <v>1355</v>
      </c>
      <c r="I86" s="44">
        <v>0</v>
      </c>
      <c r="J86" s="45">
        <f t="shared" si="11"/>
        <v>1909</v>
      </c>
      <c r="K86" s="44">
        <f t="shared" si="10"/>
        <v>1909</v>
      </c>
    </row>
    <row r="87" spans="1:11" ht="15" x14ac:dyDescent="0.25">
      <c r="A87" s="74"/>
      <c r="B87" s="11"/>
      <c r="C87" s="12" t="s">
        <v>79</v>
      </c>
      <c r="D87" s="43">
        <v>0</v>
      </c>
      <c r="E87" s="43">
        <v>1644</v>
      </c>
      <c r="F87" s="43">
        <v>1644</v>
      </c>
      <c r="G87" s="44">
        <v>0</v>
      </c>
      <c r="H87" s="44">
        <v>0</v>
      </c>
      <c r="I87" s="44">
        <v>0</v>
      </c>
      <c r="J87" s="45">
        <f>SUM(F87:I87)</f>
        <v>1644</v>
      </c>
      <c r="K87" s="44">
        <f t="shared" si="10"/>
        <v>1644</v>
      </c>
    </row>
    <row r="88" spans="1:11" ht="15" x14ac:dyDescent="0.25">
      <c r="A88" s="89"/>
      <c r="B88" s="11"/>
      <c r="C88" s="12" t="s">
        <v>80</v>
      </c>
      <c r="D88" s="43">
        <v>371</v>
      </c>
      <c r="E88" s="43">
        <v>101</v>
      </c>
      <c r="F88" s="43">
        <v>472</v>
      </c>
      <c r="G88" s="44">
        <v>126</v>
      </c>
      <c r="H88" s="44">
        <v>69</v>
      </c>
      <c r="I88" s="44">
        <v>0</v>
      </c>
      <c r="J88" s="45">
        <f t="shared" si="11"/>
        <v>667</v>
      </c>
      <c r="K88" s="44">
        <f t="shared" si="10"/>
        <v>667</v>
      </c>
    </row>
    <row r="89" spans="1:11" ht="15" x14ac:dyDescent="0.25">
      <c r="A89" s="89"/>
      <c r="B89" s="11"/>
      <c r="C89" s="12"/>
      <c r="D89" s="43"/>
      <c r="E89" s="43"/>
      <c r="F89" s="43"/>
      <c r="G89" s="44"/>
      <c r="H89" s="44"/>
      <c r="I89" s="44"/>
      <c r="J89" s="45"/>
      <c r="K89" s="44"/>
    </row>
    <row r="90" spans="1:11" ht="15" x14ac:dyDescent="0.25">
      <c r="A90" s="88"/>
      <c r="B90" s="11"/>
      <c r="C90" s="31" t="s">
        <v>81</v>
      </c>
      <c r="D90" s="49">
        <v>1800</v>
      </c>
      <c r="E90" s="49">
        <v>0</v>
      </c>
      <c r="F90" s="49">
        <v>1800</v>
      </c>
      <c r="G90" s="50">
        <v>0</v>
      </c>
      <c r="H90" s="50">
        <v>0</v>
      </c>
      <c r="I90" s="50">
        <v>0</v>
      </c>
      <c r="J90" s="51">
        <f t="shared" si="11"/>
        <v>1800</v>
      </c>
      <c r="K90" s="50">
        <f>J90</f>
        <v>1800</v>
      </c>
    </row>
    <row r="91" spans="1:11" ht="15" x14ac:dyDescent="0.25">
      <c r="A91" s="83"/>
      <c r="B91" s="11"/>
      <c r="C91" s="32" t="s">
        <v>82</v>
      </c>
      <c r="D91" s="43">
        <v>1795</v>
      </c>
      <c r="E91" s="43">
        <v>0</v>
      </c>
      <c r="F91" s="43">
        <v>1795</v>
      </c>
      <c r="G91" s="44">
        <v>0</v>
      </c>
      <c r="H91" s="44">
        <v>0</v>
      </c>
      <c r="I91" s="44">
        <v>0</v>
      </c>
      <c r="J91" s="45">
        <f t="shared" si="11"/>
        <v>1795</v>
      </c>
      <c r="K91" s="44">
        <f>J91</f>
        <v>1795</v>
      </c>
    </row>
    <row r="92" spans="1:11" ht="15" x14ac:dyDescent="0.25">
      <c r="A92" s="81"/>
      <c r="B92" s="11"/>
      <c r="C92" s="32" t="s">
        <v>83</v>
      </c>
      <c r="D92" s="43">
        <v>0</v>
      </c>
      <c r="E92" s="43">
        <v>0</v>
      </c>
      <c r="F92" s="43">
        <v>0</v>
      </c>
      <c r="G92" s="44">
        <v>0</v>
      </c>
      <c r="H92" s="44">
        <v>0</v>
      </c>
      <c r="I92" s="44">
        <v>0</v>
      </c>
      <c r="J92" s="45">
        <f t="shared" si="11"/>
        <v>0</v>
      </c>
      <c r="K92" s="44">
        <f>J92</f>
        <v>0</v>
      </c>
    </row>
    <row r="93" spans="1:11" ht="15" x14ac:dyDescent="0.25">
      <c r="A93" s="83"/>
      <c r="B93" s="11"/>
      <c r="C93" s="32" t="s">
        <v>84</v>
      </c>
      <c r="D93" s="43">
        <v>5</v>
      </c>
      <c r="E93" s="43">
        <v>0</v>
      </c>
      <c r="F93" s="43">
        <v>5</v>
      </c>
      <c r="G93" s="44">
        <v>0</v>
      </c>
      <c r="H93" s="44">
        <v>0</v>
      </c>
      <c r="I93" s="44">
        <v>0</v>
      </c>
      <c r="J93" s="45">
        <f t="shared" si="11"/>
        <v>5</v>
      </c>
      <c r="K93" s="44">
        <f>J93</f>
        <v>5</v>
      </c>
    </row>
    <row r="94" spans="1:11" ht="15" x14ac:dyDescent="0.25">
      <c r="A94" s="81"/>
      <c r="B94" s="11"/>
      <c r="C94" s="20"/>
      <c r="D94" s="43"/>
      <c r="E94" s="43"/>
      <c r="F94" s="43"/>
      <c r="G94" s="44"/>
      <c r="H94" s="44"/>
      <c r="I94" s="44"/>
      <c r="J94" s="45"/>
      <c r="K94" s="44"/>
    </row>
    <row r="95" spans="1:11" ht="15" x14ac:dyDescent="0.25">
      <c r="A95" s="89"/>
      <c r="B95" s="13" t="s">
        <v>85</v>
      </c>
      <c r="C95" s="14" t="s">
        <v>86</v>
      </c>
      <c r="D95" s="213">
        <v>6885</v>
      </c>
      <c r="E95" s="213">
        <v>1368</v>
      </c>
      <c r="F95" s="213">
        <v>8253</v>
      </c>
      <c r="G95" s="214">
        <v>527</v>
      </c>
      <c r="H95" s="214">
        <v>539</v>
      </c>
      <c r="I95" s="214">
        <v>2014</v>
      </c>
      <c r="J95" s="215">
        <f t="shared" si="11"/>
        <v>11333</v>
      </c>
      <c r="K95" s="214">
        <f>K97+K109+K117</f>
        <v>8844</v>
      </c>
    </row>
    <row r="96" spans="1:11" ht="15" x14ac:dyDescent="0.25">
      <c r="A96" s="83"/>
      <c r="B96" s="11"/>
      <c r="C96" s="20"/>
      <c r="D96" s="43"/>
      <c r="E96" s="43"/>
      <c r="F96" s="43"/>
      <c r="G96" s="44"/>
      <c r="H96" s="44"/>
      <c r="I96" s="44"/>
      <c r="J96" s="45"/>
      <c r="K96" s="44"/>
    </row>
    <row r="97" spans="1:11" ht="15" x14ac:dyDescent="0.25">
      <c r="A97" s="83"/>
      <c r="B97" s="16" t="s">
        <v>87</v>
      </c>
      <c r="C97" s="17" t="s">
        <v>88</v>
      </c>
      <c r="D97" s="46">
        <v>2591</v>
      </c>
      <c r="E97" s="46">
        <v>1228</v>
      </c>
      <c r="F97" s="46">
        <v>3819</v>
      </c>
      <c r="G97" s="47">
        <v>377</v>
      </c>
      <c r="H97" s="47">
        <v>385</v>
      </c>
      <c r="I97" s="47">
        <v>2014</v>
      </c>
      <c r="J97" s="48">
        <f t="shared" si="11"/>
        <v>6595</v>
      </c>
      <c r="K97" s="47">
        <f>SUM(K98:K107)</f>
        <v>4106</v>
      </c>
    </row>
    <row r="98" spans="1:11" ht="15" x14ac:dyDescent="0.25">
      <c r="A98" s="81"/>
      <c r="B98" s="11"/>
      <c r="C98" s="22" t="s">
        <v>89</v>
      </c>
      <c r="D98" s="43">
        <v>0</v>
      </c>
      <c r="E98" s="43">
        <v>0</v>
      </c>
      <c r="F98" s="43">
        <v>0</v>
      </c>
      <c r="G98" s="44">
        <v>0</v>
      </c>
      <c r="H98" s="44">
        <v>2</v>
      </c>
      <c r="I98" s="44">
        <v>1727</v>
      </c>
      <c r="J98" s="45">
        <f t="shared" si="11"/>
        <v>1729</v>
      </c>
      <c r="K98" s="44">
        <v>29</v>
      </c>
    </row>
    <row r="99" spans="1:11" ht="15" x14ac:dyDescent="0.25">
      <c r="A99" s="83"/>
      <c r="B99" s="11"/>
      <c r="C99" s="20" t="s">
        <v>90</v>
      </c>
      <c r="D99" s="43">
        <v>972</v>
      </c>
      <c r="E99" s="43">
        <v>512</v>
      </c>
      <c r="F99" s="43">
        <v>1484</v>
      </c>
      <c r="G99" s="44">
        <v>0</v>
      </c>
      <c r="H99" s="44">
        <v>1</v>
      </c>
      <c r="I99" s="44">
        <v>4</v>
      </c>
      <c r="J99" s="45">
        <f t="shared" si="11"/>
        <v>1489</v>
      </c>
      <c r="K99" s="44">
        <v>1213</v>
      </c>
    </row>
    <row r="100" spans="1:11" ht="15" x14ac:dyDescent="0.25">
      <c r="A100" s="83"/>
      <c r="B100" s="11"/>
      <c r="C100" s="22" t="s">
        <v>91</v>
      </c>
      <c r="D100" s="43">
        <v>0</v>
      </c>
      <c r="E100" s="43">
        <v>0</v>
      </c>
      <c r="F100" s="43">
        <v>0</v>
      </c>
      <c r="G100" s="44">
        <v>0</v>
      </c>
      <c r="H100" s="44">
        <v>0</v>
      </c>
      <c r="I100" s="44">
        <v>0</v>
      </c>
      <c r="J100" s="45">
        <f t="shared" si="11"/>
        <v>0</v>
      </c>
      <c r="K100" s="44">
        <v>0</v>
      </c>
    </row>
    <row r="101" spans="1:11" ht="15" x14ac:dyDescent="0.25">
      <c r="A101" s="83"/>
      <c r="B101" s="11"/>
      <c r="C101" s="22" t="s">
        <v>369</v>
      </c>
      <c r="D101" s="43">
        <v>64</v>
      </c>
      <c r="E101" s="43">
        <v>0</v>
      </c>
      <c r="F101" s="43">
        <v>64</v>
      </c>
      <c r="G101" s="44">
        <v>0</v>
      </c>
      <c r="H101" s="44">
        <v>0</v>
      </c>
      <c r="I101" s="44">
        <v>0</v>
      </c>
      <c r="J101" s="45">
        <f t="shared" si="11"/>
        <v>64</v>
      </c>
      <c r="K101" s="44">
        <v>74</v>
      </c>
    </row>
    <row r="102" spans="1:11" ht="15" x14ac:dyDescent="0.25">
      <c r="A102" s="81"/>
      <c r="B102" s="11"/>
      <c r="C102" s="22" t="s">
        <v>92</v>
      </c>
      <c r="D102" s="43">
        <v>695</v>
      </c>
      <c r="E102" s="43">
        <v>576</v>
      </c>
      <c r="F102" s="43">
        <v>1271</v>
      </c>
      <c r="G102" s="44">
        <v>165</v>
      </c>
      <c r="H102" s="44">
        <v>45</v>
      </c>
      <c r="I102" s="44">
        <v>0</v>
      </c>
      <c r="J102" s="45">
        <f t="shared" si="11"/>
        <v>1481</v>
      </c>
      <c r="K102" s="44">
        <v>1074</v>
      </c>
    </row>
    <row r="103" spans="1:11" ht="15" x14ac:dyDescent="0.25">
      <c r="A103" s="83"/>
      <c r="B103" s="11"/>
      <c r="C103" s="20" t="s">
        <v>93</v>
      </c>
      <c r="D103" s="43">
        <v>7</v>
      </c>
      <c r="E103" s="43">
        <v>0</v>
      </c>
      <c r="F103" s="43">
        <v>7</v>
      </c>
      <c r="G103" s="44">
        <v>0</v>
      </c>
      <c r="H103" s="44">
        <v>0</v>
      </c>
      <c r="I103" s="44">
        <v>0</v>
      </c>
      <c r="J103" s="45">
        <f t="shared" si="11"/>
        <v>7</v>
      </c>
      <c r="K103" s="44">
        <v>7</v>
      </c>
    </row>
    <row r="104" spans="1:11" ht="15" x14ac:dyDescent="0.25">
      <c r="A104" s="83"/>
      <c r="B104" s="11"/>
      <c r="C104" s="22" t="s">
        <v>94</v>
      </c>
      <c r="D104" s="43">
        <v>115</v>
      </c>
      <c r="E104" s="43">
        <v>28</v>
      </c>
      <c r="F104" s="43">
        <v>143</v>
      </c>
      <c r="G104" s="44">
        <v>30</v>
      </c>
      <c r="H104" s="44">
        <v>67</v>
      </c>
      <c r="I104" s="44">
        <v>9</v>
      </c>
      <c r="J104" s="45">
        <f t="shared" si="11"/>
        <v>249</v>
      </c>
      <c r="K104" s="44">
        <v>250</v>
      </c>
    </row>
    <row r="105" spans="1:11" ht="15" x14ac:dyDescent="0.25">
      <c r="A105" s="83"/>
      <c r="B105" s="11"/>
      <c r="C105" s="22" t="s">
        <v>95</v>
      </c>
      <c r="D105" s="43">
        <v>477</v>
      </c>
      <c r="E105" s="43">
        <v>14</v>
      </c>
      <c r="F105" s="43">
        <v>491</v>
      </c>
      <c r="G105" s="44">
        <v>86</v>
      </c>
      <c r="H105" s="44">
        <v>185</v>
      </c>
      <c r="I105" s="44">
        <v>198</v>
      </c>
      <c r="J105" s="45">
        <f t="shared" si="11"/>
        <v>960</v>
      </c>
      <c r="K105" s="44">
        <v>814</v>
      </c>
    </row>
    <row r="106" spans="1:11" ht="15" x14ac:dyDescent="0.25">
      <c r="A106" s="83"/>
      <c r="B106" s="11"/>
      <c r="C106" s="22" t="s">
        <v>96</v>
      </c>
      <c r="D106" s="43">
        <v>261</v>
      </c>
      <c r="E106" s="43">
        <v>0</v>
      </c>
      <c r="F106" s="43">
        <v>261</v>
      </c>
      <c r="G106" s="44">
        <v>72</v>
      </c>
      <c r="H106" s="44">
        <v>85</v>
      </c>
      <c r="I106" s="44">
        <v>76</v>
      </c>
      <c r="J106" s="45">
        <f t="shared" si="11"/>
        <v>494</v>
      </c>
      <c r="K106" s="44">
        <v>510</v>
      </c>
    </row>
    <row r="107" spans="1:11" ht="15" x14ac:dyDescent="0.25">
      <c r="A107" s="83"/>
      <c r="B107" s="11"/>
      <c r="C107" s="22" t="s">
        <v>97</v>
      </c>
      <c r="D107" s="43">
        <v>0</v>
      </c>
      <c r="E107" s="43">
        <v>98</v>
      </c>
      <c r="F107" s="43">
        <v>98</v>
      </c>
      <c r="G107" s="44">
        <v>24</v>
      </c>
      <c r="H107" s="44">
        <v>0</v>
      </c>
      <c r="I107" s="44">
        <v>0</v>
      </c>
      <c r="J107" s="45">
        <f t="shared" si="11"/>
        <v>122</v>
      </c>
      <c r="K107" s="44">
        <v>135</v>
      </c>
    </row>
    <row r="108" spans="1:11" ht="15" x14ac:dyDescent="0.25">
      <c r="A108" s="74"/>
      <c r="B108" s="11"/>
      <c r="C108" s="22"/>
      <c r="D108" s="43"/>
      <c r="E108" s="43"/>
      <c r="F108" s="43"/>
      <c r="G108" s="44"/>
      <c r="H108" s="44"/>
      <c r="I108" s="44"/>
      <c r="J108" s="45"/>
      <c r="K108" s="44"/>
    </row>
    <row r="109" spans="1:11" ht="15" x14ac:dyDescent="0.25">
      <c r="B109" s="16" t="s">
        <v>103</v>
      </c>
      <c r="C109" s="17" t="s">
        <v>104</v>
      </c>
      <c r="D109" s="46">
        <v>3830</v>
      </c>
      <c r="E109" s="46">
        <v>140</v>
      </c>
      <c r="F109" s="46">
        <v>3970</v>
      </c>
      <c r="G109" s="47">
        <v>143</v>
      </c>
      <c r="H109" s="47">
        <v>66</v>
      </c>
      <c r="I109" s="47">
        <v>0</v>
      </c>
      <c r="J109" s="48">
        <f t="shared" si="11"/>
        <v>4179</v>
      </c>
      <c r="K109" s="47">
        <f>J109</f>
        <v>4179</v>
      </c>
    </row>
    <row r="110" spans="1:11" ht="15" x14ac:dyDescent="0.25">
      <c r="A110" s="74"/>
      <c r="B110" s="11"/>
      <c r="C110" s="22" t="s">
        <v>105</v>
      </c>
      <c r="D110" s="43">
        <v>1649</v>
      </c>
      <c r="E110" s="43">
        <v>0</v>
      </c>
      <c r="F110" s="43">
        <v>1649</v>
      </c>
      <c r="G110" s="44">
        <v>0</v>
      </c>
      <c r="H110" s="44">
        <v>0</v>
      </c>
      <c r="I110" s="44">
        <v>0</v>
      </c>
      <c r="J110" s="45">
        <f t="shared" si="11"/>
        <v>1649</v>
      </c>
      <c r="K110" s="44">
        <f>J110</f>
        <v>1649</v>
      </c>
    </row>
    <row r="111" spans="1:11" ht="15" x14ac:dyDescent="0.25">
      <c r="A111" s="77"/>
      <c r="B111" s="11"/>
      <c r="C111" s="22" t="s">
        <v>106</v>
      </c>
      <c r="D111" s="43">
        <v>37</v>
      </c>
      <c r="E111" s="43">
        <v>0</v>
      </c>
      <c r="F111" s="43">
        <v>37</v>
      </c>
      <c r="G111" s="44">
        <v>0</v>
      </c>
      <c r="H111" s="44">
        <v>0</v>
      </c>
      <c r="I111" s="44">
        <v>0</v>
      </c>
      <c r="J111" s="45">
        <f t="shared" si="11"/>
        <v>37</v>
      </c>
      <c r="K111" s="44">
        <f t="shared" ref="K111:K115" si="12">J111</f>
        <v>37</v>
      </c>
    </row>
    <row r="112" spans="1:11" ht="15" x14ac:dyDescent="0.25">
      <c r="A112" s="74"/>
      <c r="B112" s="11"/>
      <c r="C112" s="22" t="s">
        <v>107</v>
      </c>
      <c r="D112" s="43">
        <v>9</v>
      </c>
      <c r="E112" s="43">
        <v>133</v>
      </c>
      <c r="F112" s="43">
        <v>142</v>
      </c>
      <c r="G112" s="44">
        <v>74</v>
      </c>
      <c r="H112" s="44">
        <v>64</v>
      </c>
      <c r="I112" s="44">
        <v>0</v>
      </c>
      <c r="J112" s="45">
        <f>SUM(F112:I112)</f>
        <v>280</v>
      </c>
      <c r="K112" s="44">
        <f t="shared" si="12"/>
        <v>280</v>
      </c>
    </row>
    <row r="113" spans="1:11" ht="15" x14ac:dyDescent="0.25">
      <c r="A113" s="74"/>
      <c r="B113" s="11"/>
      <c r="C113" s="22" t="s">
        <v>108</v>
      </c>
      <c r="D113" s="43">
        <v>2114</v>
      </c>
      <c r="E113" s="43">
        <v>0</v>
      </c>
      <c r="F113" s="43">
        <v>2114</v>
      </c>
      <c r="G113" s="44">
        <v>0</v>
      </c>
      <c r="H113" s="44">
        <v>0</v>
      </c>
      <c r="I113" s="44">
        <v>0</v>
      </c>
      <c r="J113" s="45">
        <f t="shared" si="11"/>
        <v>2114</v>
      </c>
      <c r="K113" s="44">
        <f t="shared" si="12"/>
        <v>2114</v>
      </c>
    </row>
    <row r="114" spans="1:11" ht="15" x14ac:dyDescent="0.25">
      <c r="A114" s="78"/>
      <c r="B114" s="11"/>
      <c r="C114" s="22" t="s">
        <v>109</v>
      </c>
      <c r="D114" s="43">
        <v>18</v>
      </c>
      <c r="E114" s="43">
        <v>0</v>
      </c>
      <c r="F114" s="43">
        <v>18</v>
      </c>
      <c r="G114" s="44">
        <v>0</v>
      </c>
      <c r="H114" s="44">
        <v>0</v>
      </c>
      <c r="I114" s="44">
        <v>0</v>
      </c>
      <c r="J114" s="45">
        <f t="shared" si="11"/>
        <v>18</v>
      </c>
      <c r="K114" s="44">
        <f t="shared" si="12"/>
        <v>18</v>
      </c>
    </row>
    <row r="115" spans="1:11" ht="15" x14ac:dyDescent="0.25">
      <c r="A115" s="74"/>
      <c r="B115" s="11"/>
      <c r="C115" s="20" t="s">
        <v>110</v>
      </c>
      <c r="D115" s="43">
        <v>3</v>
      </c>
      <c r="E115" s="43">
        <v>7</v>
      </c>
      <c r="F115" s="43">
        <v>10</v>
      </c>
      <c r="G115" s="44">
        <v>69</v>
      </c>
      <c r="H115" s="44">
        <v>2</v>
      </c>
      <c r="I115" s="44">
        <v>0</v>
      </c>
      <c r="J115" s="45">
        <f t="shared" si="11"/>
        <v>81</v>
      </c>
      <c r="K115" s="44">
        <f t="shared" si="12"/>
        <v>81</v>
      </c>
    </row>
    <row r="116" spans="1:11" ht="15" x14ac:dyDescent="0.25">
      <c r="A116" s="74"/>
      <c r="B116" s="11"/>
      <c r="C116" s="20"/>
      <c r="D116" s="43"/>
      <c r="E116" s="43"/>
      <c r="F116" s="43"/>
      <c r="G116" s="44"/>
      <c r="H116" s="44"/>
      <c r="I116" s="44"/>
      <c r="J116" s="45"/>
      <c r="K116" s="44"/>
    </row>
    <row r="117" spans="1:11" ht="15" x14ac:dyDescent="0.25">
      <c r="A117" s="89"/>
      <c r="B117" s="16" t="s">
        <v>111</v>
      </c>
      <c r="C117" s="21" t="s">
        <v>112</v>
      </c>
      <c r="D117" s="46">
        <v>464</v>
      </c>
      <c r="E117" s="46">
        <v>0</v>
      </c>
      <c r="F117" s="46">
        <v>464</v>
      </c>
      <c r="G117" s="47">
        <v>7</v>
      </c>
      <c r="H117" s="47">
        <v>88</v>
      </c>
      <c r="I117" s="47">
        <v>0</v>
      </c>
      <c r="J117" s="48">
        <f t="shared" si="11"/>
        <v>559</v>
      </c>
      <c r="K117" s="47">
        <f>J117</f>
        <v>559</v>
      </c>
    </row>
    <row r="118" spans="1:11" ht="15" x14ac:dyDescent="0.25">
      <c r="A118" s="89"/>
      <c r="B118" s="11"/>
      <c r="C118" s="25"/>
      <c r="D118" s="43"/>
      <c r="E118" s="43"/>
      <c r="F118" s="43"/>
      <c r="G118" s="44"/>
      <c r="H118" s="44"/>
      <c r="I118" s="44"/>
      <c r="J118" s="45"/>
      <c r="K118" s="44"/>
    </row>
    <row r="119" spans="1:11" ht="15" x14ac:dyDescent="0.25">
      <c r="A119" s="89"/>
      <c r="B119" s="13" t="s">
        <v>113</v>
      </c>
      <c r="C119" s="14" t="s">
        <v>114</v>
      </c>
      <c r="D119" s="213">
        <v>62788</v>
      </c>
      <c r="E119" s="213">
        <v>245</v>
      </c>
      <c r="F119" s="213">
        <v>63033</v>
      </c>
      <c r="G119" s="214">
        <v>35802</v>
      </c>
      <c r="H119" s="214">
        <v>8272</v>
      </c>
      <c r="I119" s="214">
        <v>0</v>
      </c>
      <c r="J119" s="214">
        <f t="shared" si="11"/>
        <v>107107</v>
      </c>
      <c r="K119" s="214">
        <f>J119</f>
        <v>107107</v>
      </c>
    </row>
    <row r="120" spans="1:11" ht="15" x14ac:dyDescent="0.25">
      <c r="A120" s="81"/>
      <c r="B120" s="11"/>
      <c r="C120" s="22"/>
      <c r="D120" s="43"/>
      <c r="E120" s="43"/>
      <c r="F120" s="43"/>
      <c r="G120" s="44"/>
      <c r="H120" s="44"/>
      <c r="I120" s="44"/>
      <c r="J120" s="45"/>
      <c r="K120" s="44"/>
    </row>
    <row r="121" spans="1:11" ht="15" x14ac:dyDescent="0.25">
      <c r="A121" s="83"/>
      <c r="B121" s="16" t="s">
        <v>115</v>
      </c>
      <c r="C121" s="26" t="s">
        <v>116</v>
      </c>
      <c r="D121" s="46">
        <v>62756</v>
      </c>
      <c r="E121" s="46">
        <v>0</v>
      </c>
      <c r="F121" s="46">
        <v>62756</v>
      </c>
      <c r="G121" s="47">
        <v>34814</v>
      </c>
      <c r="H121" s="47">
        <v>5633</v>
      </c>
      <c r="I121" s="47">
        <v>0</v>
      </c>
      <c r="J121" s="48">
        <f t="shared" si="11"/>
        <v>103203</v>
      </c>
      <c r="K121" s="47">
        <f>J121</f>
        <v>103203</v>
      </c>
    </row>
    <row r="122" spans="1:11" ht="15" x14ac:dyDescent="0.25">
      <c r="A122" s="83"/>
      <c r="B122" s="11"/>
      <c r="C122" s="22" t="s">
        <v>117</v>
      </c>
      <c r="D122" s="43">
        <v>39891</v>
      </c>
      <c r="E122" s="43">
        <v>0</v>
      </c>
      <c r="F122" s="43">
        <v>39891</v>
      </c>
      <c r="G122" s="44">
        <v>34593</v>
      </c>
      <c r="H122" s="44">
        <v>4648</v>
      </c>
      <c r="I122" s="44">
        <v>0</v>
      </c>
      <c r="J122" s="45">
        <f t="shared" si="11"/>
        <v>79132</v>
      </c>
      <c r="K122" s="44">
        <f>J122</f>
        <v>79132</v>
      </c>
    </row>
    <row r="123" spans="1:11" ht="15" x14ac:dyDescent="0.25">
      <c r="A123" s="83"/>
      <c r="B123" s="11"/>
      <c r="C123" s="22" t="s">
        <v>118</v>
      </c>
      <c r="D123" s="43">
        <v>21229</v>
      </c>
      <c r="E123" s="43">
        <v>0</v>
      </c>
      <c r="F123" s="43">
        <v>21229</v>
      </c>
      <c r="G123" s="44">
        <v>214</v>
      </c>
      <c r="H123" s="44">
        <v>1040</v>
      </c>
      <c r="I123" s="44">
        <v>0</v>
      </c>
      <c r="J123" s="45">
        <f t="shared" si="11"/>
        <v>22483</v>
      </c>
      <c r="K123" s="44">
        <f t="shared" ref="K123:K125" si="13">J123</f>
        <v>22483</v>
      </c>
    </row>
    <row r="124" spans="1:11" ht="15" x14ac:dyDescent="0.25">
      <c r="A124" s="83"/>
      <c r="B124" s="11"/>
      <c r="C124" s="22" t="s">
        <v>119</v>
      </c>
      <c r="D124" s="43">
        <v>1636</v>
      </c>
      <c r="E124" s="43">
        <v>0</v>
      </c>
      <c r="F124" s="43">
        <v>1636</v>
      </c>
      <c r="G124" s="44">
        <v>7</v>
      </c>
      <c r="H124" s="44">
        <v>-55</v>
      </c>
      <c r="I124" s="44">
        <v>0</v>
      </c>
      <c r="J124" s="45">
        <f t="shared" si="11"/>
        <v>1588</v>
      </c>
      <c r="K124" s="44">
        <f t="shared" si="13"/>
        <v>1588</v>
      </c>
    </row>
    <row r="125" spans="1:11" ht="15" x14ac:dyDescent="0.25">
      <c r="A125" s="88"/>
      <c r="B125" s="11"/>
      <c r="C125" s="22" t="s">
        <v>80</v>
      </c>
      <c r="D125" s="43">
        <v>0</v>
      </c>
      <c r="E125" s="43">
        <v>0</v>
      </c>
      <c r="F125" s="43">
        <v>0</v>
      </c>
      <c r="G125" s="44">
        <v>0</v>
      </c>
      <c r="H125" s="44">
        <v>0</v>
      </c>
      <c r="I125" s="44">
        <v>0</v>
      </c>
      <c r="J125" s="45">
        <f t="shared" si="11"/>
        <v>0</v>
      </c>
      <c r="K125" s="44">
        <f t="shared" si="13"/>
        <v>0</v>
      </c>
    </row>
    <row r="126" spans="1:11" ht="15" x14ac:dyDescent="0.25">
      <c r="A126" s="89"/>
      <c r="B126" s="11"/>
      <c r="C126" s="22"/>
      <c r="D126" s="43"/>
      <c r="E126" s="43"/>
      <c r="F126" s="43"/>
      <c r="G126" s="44"/>
      <c r="H126" s="44"/>
      <c r="I126" s="44"/>
      <c r="J126" s="45"/>
      <c r="K126" s="44"/>
    </row>
    <row r="127" spans="1:11" ht="15" x14ac:dyDescent="0.25">
      <c r="B127" s="16" t="s">
        <v>120</v>
      </c>
      <c r="C127" s="26" t="s">
        <v>121</v>
      </c>
      <c r="D127" s="46">
        <v>32</v>
      </c>
      <c r="E127" s="46">
        <v>245</v>
      </c>
      <c r="F127" s="46">
        <v>277</v>
      </c>
      <c r="G127" s="47">
        <v>988</v>
      </c>
      <c r="H127" s="47">
        <v>2639</v>
      </c>
      <c r="I127" s="47">
        <v>0</v>
      </c>
      <c r="J127" s="48">
        <f t="shared" si="11"/>
        <v>3904</v>
      </c>
      <c r="K127" s="47">
        <f>J127</f>
        <v>3904</v>
      </c>
    </row>
    <row r="128" spans="1:11" ht="15" x14ac:dyDescent="0.25">
      <c r="B128" s="11"/>
      <c r="C128" s="22" t="s">
        <v>122</v>
      </c>
      <c r="D128" s="43">
        <v>32</v>
      </c>
      <c r="E128" s="43">
        <v>0</v>
      </c>
      <c r="F128" s="43">
        <v>32</v>
      </c>
      <c r="G128" s="44">
        <v>961</v>
      </c>
      <c r="H128" s="44">
        <v>151</v>
      </c>
      <c r="I128" s="44">
        <v>0</v>
      </c>
      <c r="J128" s="45">
        <f t="shared" si="11"/>
        <v>1144</v>
      </c>
      <c r="K128" s="44">
        <f>J128</f>
        <v>1144</v>
      </c>
    </row>
    <row r="129" spans="1:11" ht="15" x14ac:dyDescent="0.25">
      <c r="A129" s="74"/>
      <c r="B129" s="11"/>
      <c r="C129" s="22" t="s">
        <v>123</v>
      </c>
      <c r="D129" s="43">
        <v>0</v>
      </c>
      <c r="E129" s="43">
        <v>0</v>
      </c>
      <c r="F129" s="43">
        <v>0</v>
      </c>
      <c r="G129" s="44">
        <v>0</v>
      </c>
      <c r="H129" s="44">
        <v>1725</v>
      </c>
      <c r="I129" s="44">
        <v>0</v>
      </c>
      <c r="J129" s="45">
        <f t="shared" si="11"/>
        <v>1725</v>
      </c>
      <c r="K129" s="44">
        <f t="shared" ref="K129:K131" si="14">J129</f>
        <v>1725</v>
      </c>
    </row>
    <row r="130" spans="1:11" ht="15" x14ac:dyDescent="0.25">
      <c r="B130" s="11"/>
      <c r="C130" s="12" t="s">
        <v>124</v>
      </c>
      <c r="D130" s="43">
        <v>0</v>
      </c>
      <c r="E130" s="43">
        <v>0</v>
      </c>
      <c r="F130" s="43">
        <v>0</v>
      </c>
      <c r="G130" s="44">
        <v>0</v>
      </c>
      <c r="H130" s="44">
        <v>760</v>
      </c>
      <c r="I130" s="44">
        <v>0</v>
      </c>
      <c r="J130" s="45">
        <f t="shared" si="11"/>
        <v>760</v>
      </c>
      <c r="K130" s="44">
        <f t="shared" si="14"/>
        <v>760</v>
      </c>
    </row>
    <row r="131" spans="1:11" ht="15" x14ac:dyDescent="0.25">
      <c r="A131" s="74"/>
      <c r="B131" s="11"/>
      <c r="C131" s="20" t="s">
        <v>80</v>
      </c>
      <c r="D131" s="43">
        <v>0</v>
      </c>
      <c r="E131" s="43">
        <v>245</v>
      </c>
      <c r="F131" s="43">
        <v>245</v>
      </c>
      <c r="G131" s="44">
        <v>27</v>
      </c>
      <c r="H131" s="44">
        <v>3</v>
      </c>
      <c r="I131" s="44">
        <v>0</v>
      </c>
      <c r="J131" s="45">
        <f>SUM(F131:I131)</f>
        <v>275</v>
      </c>
      <c r="K131" s="44">
        <f t="shared" si="14"/>
        <v>275</v>
      </c>
    </row>
    <row r="132" spans="1:11" ht="15" x14ac:dyDescent="0.25">
      <c r="B132" s="11"/>
      <c r="C132" s="20"/>
      <c r="D132" s="43"/>
      <c r="E132" s="43"/>
      <c r="F132" s="43"/>
      <c r="G132" s="44"/>
      <c r="H132" s="44"/>
      <c r="I132" s="44"/>
      <c r="J132" s="45"/>
      <c r="K132" s="44"/>
    </row>
    <row r="133" spans="1:11" ht="15" x14ac:dyDescent="0.25">
      <c r="A133" s="89"/>
      <c r="B133" s="13" t="s">
        <v>125</v>
      </c>
      <c r="C133" s="14" t="s">
        <v>126</v>
      </c>
      <c r="D133" s="213">
        <v>7977</v>
      </c>
      <c r="E133" s="213">
        <v>2419</v>
      </c>
      <c r="F133" s="213">
        <v>10396</v>
      </c>
      <c r="G133" s="214">
        <v>337</v>
      </c>
      <c r="H133" s="214">
        <v>251</v>
      </c>
      <c r="I133" s="214">
        <v>120524</v>
      </c>
      <c r="J133" s="215">
        <f t="shared" si="11"/>
        <v>131508</v>
      </c>
      <c r="K133" s="214">
        <f>J133</f>
        <v>131508</v>
      </c>
    </row>
    <row r="134" spans="1:11" ht="15" x14ac:dyDescent="0.25">
      <c r="A134" s="77"/>
      <c r="B134" s="11"/>
      <c r="C134" s="15"/>
      <c r="D134" s="43"/>
      <c r="E134" s="43"/>
      <c r="F134" s="43"/>
      <c r="G134" s="44"/>
      <c r="H134" s="44"/>
      <c r="I134" s="44"/>
      <c r="J134" s="45"/>
      <c r="K134" s="44"/>
    </row>
    <row r="135" spans="1:11" ht="15" x14ac:dyDescent="0.25">
      <c r="A135" s="74"/>
      <c r="B135" s="16" t="s">
        <v>307</v>
      </c>
      <c r="C135" s="21" t="s">
        <v>127</v>
      </c>
      <c r="D135" s="46">
        <v>0</v>
      </c>
      <c r="E135" s="46">
        <v>1964</v>
      </c>
      <c r="F135" s="46">
        <v>1964</v>
      </c>
      <c r="G135" s="47">
        <v>0</v>
      </c>
      <c r="H135" s="47">
        <v>0</v>
      </c>
      <c r="I135" s="47">
        <v>86024</v>
      </c>
      <c r="J135" s="48">
        <f>SUM(F135:I135)</f>
        <v>87988</v>
      </c>
      <c r="K135" s="47">
        <f>J135</f>
        <v>87988</v>
      </c>
    </row>
    <row r="136" spans="1:11" ht="15" x14ac:dyDescent="0.25">
      <c r="A136" s="74"/>
      <c r="B136" s="33"/>
      <c r="C136" s="34"/>
      <c r="D136" s="52"/>
      <c r="E136" s="52"/>
      <c r="F136" s="52"/>
      <c r="G136" s="53"/>
      <c r="H136" s="53"/>
      <c r="I136" s="53"/>
      <c r="J136" s="54"/>
      <c r="K136" s="53"/>
    </row>
    <row r="137" spans="1:11" ht="15" x14ac:dyDescent="0.25">
      <c r="A137" s="74"/>
      <c r="B137" s="16" t="s">
        <v>306</v>
      </c>
      <c r="C137" s="21" t="s">
        <v>128</v>
      </c>
      <c r="D137" s="46">
        <v>1120</v>
      </c>
      <c r="E137" s="46">
        <v>421</v>
      </c>
      <c r="F137" s="46">
        <v>1541</v>
      </c>
      <c r="G137" s="47">
        <v>0</v>
      </c>
      <c r="H137" s="47">
        <v>0</v>
      </c>
      <c r="I137" s="47">
        <v>34476</v>
      </c>
      <c r="J137" s="48">
        <f t="shared" ref="J137:J140" si="15">SUM(F137:I137)</f>
        <v>36017</v>
      </c>
      <c r="K137" s="47">
        <f>J137</f>
        <v>36017</v>
      </c>
    </row>
    <row r="138" spans="1:11" ht="14.25" x14ac:dyDescent="0.2">
      <c r="A138" s="89"/>
      <c r="B138" s="35"/>
      <c r="C138" s="18" t="s">
        <v>298</v>
      </c>
      <c r="D138" s="43">
        <v>1120</v>
      </c>
      <c r="E138" s="43">
        <v>421</v>
      </c>
      <c r="F138" s="43">
        <v>1541</v>
      </c>
      <c r="G138" s="44">
        <v>0</v>
      </c>
      <c r="H138" s="44">
        <v>0</v>
      </c>
      <c r="I138" s="44">
        <v>17242</v>
      </c>
      <c r="J138" s="45">
        <f>SUM(F138:I138)</f>
        <v>18783</v>
      </c>
      <c r="K138" s="44">
        <f>J138</f>
        <v>18783</v>
      </c>
    </row>
    <row r="139" spans="1:11" ht="14.25" x14ac:dyDescent="0.2">
      <c r="A139" s="88"/>
      <c r="B139" s="35"/>
      <c r="C139" s="18" t="s">
        <v>299</v>
      </c>
      <c r="D139" s="43">
        <v>0</v>
      </c>
      <c r="E139" s="43">
        <v>0</v>
      </c>
      <c r="F139" s="43">
        <v>0</v>
      </c>
      <c r="G139" s="44">
        <v>0</v>
      </c>
      <c r="H139" s="44">
        <v>0</v>
      </c>
      <c r="I139" s="44">
        <v>10872</v>
      </c>
      <c r="J139" s="45">
        <f t="shared" si="15"/>
        <v>10872</v>
      </c>
      <c r="K139" s="44">
        <f t="shared" ref="K139:K140" si="16">J139</f>
        <v>10872</v>
      </c>
    </row>
    <row r="140" spans="1:11" ht="14.25" x14ac:dyDescent="0.2">
      <c r="A140" s="83"/>
      <c r="B140" s="35"/>
      <c r="C140" s="18" t="s">
        <v>300</v>
      </c>
      <c r="D140" s="43">
        <v>0</v>
      </c>
      <c r="E140" s="43">
        <v>0</v>
      </c>
      <c r="F140" s="43">
        <v>0</v>
      </c>
      <c r="G140" s="44">
        <v>0</v>
      </c>
      <c r="H140" s="44">
        <v>0</v>
      </c>
      <c r="I140" s="44">
        <v>5192</v>
      </c>
      <c r="J140" s="45">
        <f t="shared" si="15"/>
        <v>5192</v>
      </c>
      <c r="K140" s="44">
        <f t="shared" si="16"/>
        <v>5192</v>
      </c>
    </row>
    <row r="141" spans="1:11" ht="15" x14ac:dyDescent="0.25">
      <c r="A141" s="83"/>
      <c r="B141" s="11"/>
      <c r="C141" s="22"/>
      <c r="D141" s="43"/>
      <c r="E141" s="43"/>
      <c r="F141" s="43"/>
      <c r="G141" s="44"/>
      <c r="H141" s="50"/>
      <c r="I141" s="44"/>
      <c r="J141" s="45"/>
      <c r="K141" s="44"/>
    </row>
    <row r="142" spans="1:11" ht="15" x14ac:dyDescent="0.25">
      <c r="A142" s="83"/>
      <c r="B142" s="16" t="s">
        <v>129</v>
      </c>
      <c r="C142" s="17" t="s">
        <v>130</v>
      </c>
      <c r="D142" s="46">
        <v>6857</v>
      </c>
      <c r="E142" s="46">
        <v>34</v>
      </c>
      <c r="F142" s="46">
        <v>6891</v>
      </c>
      <c r="G142" s="47">
        <v>337</v>
      </c>
      <c r="H142" s="47">
        <v>251</v>
      </c>
      <c r="I142" s="47">
        <v>24</v>
      </c>
      <c r="J142" s="48">
        <f t="shared" si="11"/>
        <v>7503</v>
      </c>
      <c r="K142" s="47">
        <f>J142</f>
        <v>7503</v>
      </c>
    </row>
    <row r="143" spans="1:11" ht="15" x14ac:dyDescent="0.25">
      <c r="A143" s="83"/>
      <c r="B143" s="11"/>
      <c r="C143" s="15"/>
      <c r="D143" s="43"/>
      <c r="E143" s="43"/>
      <c r="F143" s="43"/>
      <c r="G143" s="44"/>
      <c r="H143" s="44"/>
      <c r="I143" s="44"/>
      <c r="J143" s="45"/>
      <c r="K143" s="44"/>
    </row>
    <row r="144" spans="1:11" ht="15" x14ac:dyDescent="0.25">
      <c r="A144" s="89"/>
      <c r="B144" s="13" t="s">
        <v>131</v>
      </c>
      <c r="C144" s="14" t="s">
        <v>132</v>
      </c>
      <c r="D144" s="213">
        <v>15759</v>
      </c>
      <c r="E144" s="213">
        <v>6968</v>
      </c>
      <c r="F144" s="213">
        <v>16177</v>
      </c>
      <c r="G144" s="214">
        <v>83291</v>
      </c>
      <c r="H144" s="214">
        <v>24981</v>
      </c>
      <c r="I144" s="214">
        <v>24038</v>
      </c>
      <c r="J144" s="215">
        <f t="shared" ref="J144:J201" si="17">SUM(F144:I144)</f>
        <v>148487</v>
      </c>
      <c r="K144" s="214">
        <f>J144-J148</f>
        <v>6945</v>
      </c>
    </row>
    <row r="145" spans="1:11" ht="15" x14ac:dyDescent="0.25">
      <c r="B145" s="11"/>
      <c r="C145" s="20"/>
      <c r="D145" s="43"/>
      <c r="E145" s="43"/>
      <c r="F145" s="43"/>
      <c r="G145" s="44"/>
      <c r="H145" s="44"/>
      <c r="I145" s="44"/>
      <c r="J145" s="45"/>
      <c r="K145" s="44"/>
    </row>
    <row r="146" spans="1:11" ht="15" x14ac:dyDescent="0.25">
      <c r="B146" s="133" t="s">
        <v>394</v>
      </c>
      <c r="C146" s="134" t="s">
        <v>395</v>
      </c>
      <c r="D146" s="46">
        <v>9</v>
      </c>
      <c r="E146" s="46">
        <v>4</v>
      </c>
      <c r="F146" s="46">
        <v>13</v>
      </c>
      <c r="G146" s="47">
        <v>36</v>
      </c>
      <c r="H146" s="47">
        <v>97</v>
      </c>
      <c r="I146" s="47">
        <v>0</v>
      </c>
      <c r="J146" s="48">
        <f t="shared" si="17"/>
        <v>146</v>
      </c>
      <c r="K146" s="47">
        <f>J146</f>
        <v>146</v>
      </c>
    </row>
    <row r="147" spans="1:11" ht="15" x14ac:dyDescent="0.25">
      <c r="A147" s="74"/>
      <c r="B147" s="11"/>
      <c r="C147" s="25"/>
      <c r="D147" s="43"/>
      <c r="E147" s="43"/>
      <c r="F147" s="43"/>
      <c r="G147" s="44"/>
      <c r="H147" s="44"/>
      <c r="I147" s="44"/>
      <c r="J147" s="45"/>
      <c r="K147" s="44"/>
    </row>
    <row r="148" spans="1:11" ht="15" x14ac:dyDescent="0.25">
      <c r="B148" s="16" t="s">
        <v>133</v>
      </c>
      <c r="C148" s="17" t="s">
        <v>134</v>
      </c>
      <c r="D148" s="46">
        <v>13703</v>
      </c>
      <c r="E148" s="46">
        <v>6063</v>
      </c>
      <c r="F148" s="46">
        <v>13216</v>
      </c>
      <c r="G148" s="47">
        <v>81714</v>
      </c>
      <c r="H148" s="47">
        <v>23171</v>
      </c>
      <c r="I148" s="47">
        <v>23441</v>
      </c>
      <c r="J148" s="48">
        <f t="shared" si="17"/>
        <v>141542</v>
      </c>
      <c r="K148" s="47">
        <v>0</v>
      </c>
    </row>
    <row r="149" spans="1:11" ht="15" x14ac:dyDescent="0.25">
      <c r="A149" s="74"/>
      <c r="B149" s="11"/>
      <c r="C149" s="22" t="s">
        <v>98</v>
      </c>
      <c r="D149" s="43">
        <v>0</v>
      </c>
      <c r="E149" s="43">
        <v>5859</v>
      </c>
      <c r="F149" s="43">
        <v>0</v>
      </c>
      <c r="G149" s="44">
        <v>69889</v>
      </c>
      <c r="H149" s="44">
        <v>16988</v>
      </c>
      <c r="I149" s="44">
        <v>23439</v>
      </c>
      <c r="J149" s="45">
        <f t="shared" si="17"/>
        <v>110316</v>
      </c>
      <c r="K149" s="44">
        <v>0</v>
      </c>
    </row>
    <row r="150" spans="1:11" ht="15" x14ac:dyDescent="0.25">
      <c r="A150" s="77"/>
      <c r="B150" s="11"/>
      <c r="C150" s="22" t="s">
        <v>99</v>
      </c>
      <c r="D150" s="43">
        <v>691</v>
      </c>
      <c r="E150" s="43">
        <v>0</v>
      </c>
      <c r="F150" s="43">
        <v>0</v>
      </c>
      <c r="G150" s="44">
        <v>86</v>
      </c>
      <c r="H150" s="44">
        <v>54</v>
      </c>
      <c r="I150" s="44">
        <v>2</v>
      </c>
      <c r="J150" s="45">
        <f t="shared" si="17"/>
        <v>142</v>
      </c>
      <c r="K150" s="44">
        <v>0</v>
      </c>
    </row>
    <row r="151" spans="1:11" ht="15" x14ac:dyDescent="0.25">
      <c r="A151" s="74"/>
      <c r="B151" s="11"/>
      <c r="C151" s="22" t="s">
        <v>100</v>
      </c>
      <c r="D151" s="43">
        <v>10863</v>
      </c>
      <c r="E151" s="43">
        <v>53</v>
      </c>
      <c r="F151" s="43">
        <v>10916</v>
      </c>
      <c r="G151" s="44">
        <v>0</v>
      </c>
      <c r="H151" s="44">
        <v>5697</v>
      </c>
      <c r="I151" s="44">
        <v>0</v>
      </c>
      <c r="J151" s="45">
        <f t="shared" si="17"/>
        <v>16613</v>
      </c>
      <c r="K151" s="44">
        <v>0</v>
      </c>
    </row>
    <row r="152" spans="1:11" ht="15" x14ac:dyDescent="0.25">
      <c r="A152" s="83"/>
      <c r="B152" s="11"/>
      <c r="C152" s="22" t="s">
        <v>101</v>
      </c>
      <c r="D152" s="43">
        <v>2140</v>
      </c>
      <c r="E152" s="43">
        <v>29</v>
      </c>
      <c r="F152" s="43">
        <v>2169</v>
      </c>
      <c r="G152" s="44">
        <v>9058</v>
      </c>
      <c r="H152" s="44">
        <v>0</v>
      </c>
      <c r="I152" s="44">
        <v>0</v>
      </c>
      <c r="J152" s="45">
        <f t="shared" si="17"/>
        <v>11227</v>
      </c>
      <c r="K152" s="44">
        <v>0</v>
      </c>
    </row>
    <row r="153" spans="1:11" ht="15" x14ac:dyDescent="0.25">
      <c r="A153" s="83"/>
      <c r="B153" s="11"/>
      <c r="C153" s="20" t="s">
        <v>102</v>
      </c>
      <c r="D153" s="43">
        <v>9</v>
      </c>
      <c r="E153" s="43">
        <v>122</v>
      </c>
      <c r="F153" s="43">
        <v>131</v>
      </c>
      <c r="G153" s="44">
        <v>2681</v>
      </c>
      <c r="H153" s="44">
        <v>432</v>
      </c>
      <c r="I153" s="44">
        <v>0</v>
      </c>
      <c r="J153" s="45">
        <f t="shared" si="17"/>
        <v>3244</v>
      </c>
      <c r="K153" s="44">
        <v>0</v>
      </c>
    </row>
    <row r="154" spans="1:11" ht="15" x14ac:dyDescent="0.25">
      <c r="B154" s="11"/>
      <c r="C154" s="20"/>
      <c r="D154" s="43"/>
      <c r="E154" s="43"/>
      <c r="F154" s="43"/>
      <c r="G154" s="44"/>
      <c r="H154" s="44"/>
      <c r="I154" s="44"/>
      <c r="J154" s="45"/>
      <c r="K154" s="44"/>
    </row>
    <row r="155" spans="1:11" ht="15" x14ac:dyDescent="0.25">
      <c r="A155" s="74"/>
      <c r="B155" s="16" t="s">
        <v>135</v>
      </c>
      <c r="C155" s="17" t="s">
        <v>136</v>
      </c>
      <c r="D155" s="46">
        <v>120</v>
      </c>
      <c r="E155" s="46">
        <v>76</v>
      </c>
      <c r="F155" s="46">
        <v>196</v>
      </c>
      <c r="G155" s="47">
        <v>383</v>
      </c>
      <c r="H155" s="47">
        <v>5</v>
      </c>
      <c r="I155" s="47">
        <v>7</v>
      </c>
      <c r="J155" s="48">
        <f t="shared" si="17"/>
        <v>591</v>
      </c>
      <c r="K155" s="47">
        <f>J155</f>
        <v>591</v>
      </c>
    </row>
    <row r="156" spans="1:11" ht="15" x14ac:dyDescent="0.25">
      <c r="A156" s="74"/>
      <c r="B156" s="11"/>
      <c r="C156" s="22" t="s">
        <v>137</v>
      </c>
      <c r="D156" s="43">
        <v>5</v>
      </c>
      <c r="E156" s="43">
        <v>15</v>
      </c>
      <c r="F156" s="43">
        <v>20</v>
      </c>
      <c r="G156" s="44">
        <v>270</v>
      </c>
      <c r="H156" s="44">
        <v>3</v>
      </c>
      <c r="I156" s="44">
        <v>7</v>
      </c>
      <c r="J156" s="45">
        <f t="shared" si="17"/>
        <v>300</v>
      </c>
      <c r="K156" s="44">
        <f>J156</f>
        <v>300</v>
      </c>
    </row>
    <row r="157" spans="1:11" ht="15" x14ac:dyDescent="0.25">
      <c r="A157" s="74"/>
      <c r="B157" s="11"/>
      <c r="C157" s="22" t="s">
        <v>158</v>
      </c>
      <c r="D157" s="43">
        <v>0</v>
      </c>
      <c r="E157" s="43">
        <v>0</v>
      </c>
      <c r="F157" s="43">
        <v>0</v>
      </c>
      <c r="G157" s="44">
        <v>0</v>
      </c>
      <c r="H157" s="44">
        <v>0</v>
      </c>
      <c r="I157" s="44">
        <v>0</v>
      </c>
      <c r="J157" s="45">
        <f t="shared" ref="J157:J158" si="18">SUM(F157:I157)</f>
        <v>0</v>
      </c>
      <c r="K157" s="44">
        <f t="shared" ref="K157:K158" si="19">J157</f>
        <v>0</v>
      </c>
    </row>
    <row r="158" spans="1:11" ht="15" x14ac:dyDescent="0.25">
      <c r="A158" s="74"/>
      <c r="B158" s="11"/>
      <c r="C158" s="22" t="s">
        <v>391</v>
      </c>
      <c r="D158" s="43">
        <v>0</v>
      </c>
      <c r="E158" s="43">
        <v>0</v>
      </c>
      <c r="F158" s="43">
        <v>0</v>
      </c>
      <c r="G158" s="44">
        <v>0</v>
      </c>
      <c r="H158" s="44">
        <v>0</v>
      </c>
      <c r="I158" s="44">
        <v>0</v>
      </c>
      <c r="J158" s="45">
        <f t="shared" si="18"/>
        <v>0</v>
      </c>
      <c r="K158" s="44">
        <f t="shared" si="19"/>
        <v>0</v>
      </c>
    </row>
    <row r="159" spans="1:11" ht="15" x14ac:dyDescent="0.25">
      <c r="B159" s="11"/>
      <c r="C159" s="20" t="s">
        <v>138</v>
      </c>
      <c r="D159" s="43">
        <v>78</v>
      </c>
      <c r="E159" s="43">
        <v>51</v>
      </c>
      <c r="F159" s="43">
        <v>129</v>
      </c>
      <c r="G159" s="44">
        <v>113</v>
      </c>
      <c r="H159" s="44">
        <v>1</v>
      </c>
      <c r="I159" s="44">
        <v>0</v>
      </c>
      <c r="J159" s="45">
        <f t="shared" si="17"/>
        <v>243</v>
      </c>
      <c r="K159" s="44">
        <f t="shared" ref="K159:K160" si="20">J159</f>
        <v>243</v>
      </c>
    </row>
    <row r="160" spans="1:11" ht="15" x14ac:dyDescent="0.25">
      <c r="A160" s="74"/>
      <c r="B160" s="11"/>
      <c r="C160" s="20" t="s">
        <v>36</v>
      </c>
      <c r="D160" s="43">
        <v>37</v>
      </c>
      <c r="E160" s="43">
        <v>10</v>
      </c>
      <c r="F160" s="43">
        <v>47</v>
      </c>
      <c r="G160" s="44">
        <v>0</v>
      </c>
      <c r="H160" s="44">
        <v>1</v>
      </c>
      <c r="I160" s="44">
        <v>0</v>
      </c>
      <c r="J160" s="45">
        <f t="shared" si="17"/>
        <v>48</v>
      </c>
      <c r="K160" s="44">
        <f t="shared" si="20"/>
        <v>48</v>
      </c>
    </row>
    <row r="161" spans="1:11" ht="15" x14ac:dyDescent="0.25">
      <c r="B161" s="11"/>
      <c r="C161" s="20"/>
      <c r="D161" s="43"/>
      <c r="E161" s="43"/>
      <c r="F161" s="43"/>
      <c r="G161" s="44"/>
      <c r="H161" s="44"/>
      <c r="I161" s="44"/>
      <c r="J161" s="45"/>
      <c r="K161" s="44"/>
    </row>
    <row r="162" spans="1:11" ht="15" x14ac:dyDescent="0.25">
      <c r="A162" s="74"/>
      <c r="B162" s="16" t="s">
        <v>139</v>
      </c>
      <c r="C162" s="17" t="s">
        <v>140</v>
      </c>
      <c r="D162" s="46">
        <v>1927</v>
      </c>
      <c r="E162" s="46">
        <v>825</v>
      </c>
      <c r="F162" s="46">
        <v>2752</v>
      </c>
      <c r="G162" s="47">
        <v>1158</v>
      </c>
      <c r="H162" s="47">
        <v>1708</v>
      </c>
      <c r="I162" s="47">
        <v>590</v>
      </c>
      <c r="J162" s="48">
        <f t="shared" si="17"/>
        <v>6208</v>
      </c>
      <c r="K162" s="47">
        <f>J162</f>
        <v>6208</v>
      </c>
    </row>
    <row r="163" spans="1:11" ht="15" x14ac:dyDescent="0.25">
      <c r="A163" s="74"/>
      <c r="B163" s="11"/>
      <c r="C163" s="22" t="s">
        <v>141</v>
      </c>
      <c r="D163" s="43">
        <v>0</v>
      </c>
      <c r="E163" s="43">
        <v>0</v>
      </c>
      <c r="F163" s="43">
        <v>0</v>
      </c>
      <c r="G163" s="44">
        <v>25</v>
      </c>
      <c r="H163" s="44">
        <v>101</v>
      </c>
      <c r="I163" s="44">
        <v>0</v>
      </c>
      <c r="J163" s="45">
        <f t="shared" si="17"/>
        <v>126</v>
      </c>
      <c r="K163" s="44">
        <f>J163</f>
        <v>126</v>
      </c>
    </row>
    <row r="164" spans="1:11" ht="15" x14ac:dyDescent="0.25">
      <c r="A164" s="74"/>
      <c r="B164" s="11"/>
      <c r="C164" s="22" t="s">
        <v>142</v>
      </c>
      <c r="D164" s="43">
        <v>182</v>
      </c>
      <c r="E164" s="43">
        <v>15</v>
      </c>
      <c r="F164" s="43">
        <v>197</v>
      </c>
      <c r="G164" s="44">
        <v>138</v>
      </c>
      <c r="H164" s="44">
        <v>97</v>
      </c>
      <c r="I164" s="44">
        <v>0</v>
      </c>
      <c r="J164" s="45">
        <f t="shared" si="17"/>
        <v>432</v>
      </c>
      <c r="K164" s="44">
        <f t="shared" ref="K164:K170" si="21">J164</f>
        <v>432</v>
      </c>
    </row>
    <row r="165" spans="1:11" ht="15" x14ac:dyDescent="0.25">
      <c r="A165" s="74"/>
      <c r="B165" s="11"/>
      <c r="C165" s="22" t="s">
        <v>143</v>
      </c>
      <c r="D165" s="43">
        <v>767</v>
      </c>
      <c r="E165" s="43">
        <v>0</v>
      </c>
      <c r="F165" s="43">
        <v>767</v>
      </c>
      <c r="G165" s="44">
        <v>115</v>
      </c>
      <c r="H165" s="44">
        <v>345</v>
      </c>
      <c r="I165" s="44">
        <v>400</v>
      </c>
      <c r="J165" s="45">
        <f t="shared" si="17"/>
        <v>1627</v>
      </c>
      <c r="K165" s="44">
        <f t="shared" si="21"/>
        <v>1627</v>
      </c>
    </row>
    <row r="166" spans="1:11" ht="15" x14ac:dyDescent="0.25">
      <c r="A166" s="78"/>
      <c r="B166" s="11"/>
      <c r="C166" s="20" t="s">
        <v>144</v>
      </c>
      <c r="D166" s="43">
        <v>265</v>
      </c>
      <c r="E166" s="43">
        <v>452</v>
      </c>
      <c r="F166" s="43">
        <v>717</v>
      </c>
      <c r="G166" s="44">
        <v>293</v>
      </c>
      <c r="H166" s="44">
        <v>583</v>
      </c>
      <c r="I166" s="44">
        <v>65</v>
      </c>
      <c r="J166" s="45">
        <f t="shared" si="17"/>
        <v>1658</v>
      </c>
      <c r="K166" s="44">
        <f t="shared" si="21"/>
        <v>1658</v>
      </c>
    </row>
    <row r="167" spans="1:11" ht="15" x14ac:dyDescent="0.25">
      <c r="A167" s="74"/>
      <c r="B167" s="11"/>
      <c r="C167" s="20" t="s">
        <v>145</v>
      </c>
      <c r="D167" s="43">
        <v>200</v>
      </c>
      <c r="E167" s="43">
        <v>0</v>
      </c>
      <c r="F167" s="43">
        <v>200</v>
      </c>
      <c r="G167" s="44">
        <v>23</v>
      </c>
      <c r="H167" s="44">
        <v>399</v>
      </c>
      <c r="I167" s="44">
        <v>0</v>
      </c>
      <c r="J167" s="45">
        <f t="shared" si="17"/>
        <v>622</v>
      </c>
      <c r="K167" s="44">
        <f t="shared" si="21"/>
        <v>622</v>
      </c>
    </row>
    <row r="168" spans="1:11" ht="15" x14ac:dyDescent="0.25">
      <c r="A168" s="74"/>
      <c r="B168" s="11"/>
      <c r="C168" s="20" t="s">
        <v>146</v>
      </c>
      <c r="D168" s="43">
        <v>240</v>
      </c>
      <c r="E168" s="43">
        <v>69</v>
      </c>
      <c r="F168" s="43">
        <v>309</v>
      </c>
      <c r="G168" s="44">
        <v>298</v>
      </c>
      <c r="H168" s="44">
        <v>127</v>
      </c>
      <c r="I168" s="44">
        <v>55</v>
      </c>
      <c r="J168" s="45">
        <f t="shared" si="17"/>
        <v>789</v>
      </c>
      <c r="K168" s="44">
        <f t="shared" si="21"/>
        <v>789</v>
      </c>
    </row>
    <row r="169" spans="1:11" ht="15" x14ac:dyDescent="0.25">
      <c r="A169" s="89"/>
      <c r="B169" s="11"/>
      <c r="C169" s="12" t="s">
        <v>367</v>
      </c>
      <c r="D169" s="43">
        <v>80</v>
      </c>
      <c r="E169" s="43">
        <v>0</v>
      </c>
      <c r="F169" s="43">
        <v>80</v>
      </c>
      <c r="G169" s="44">
        <v>0</v>
      </c>
      <c r="H169" s="44">
        <v>0</v>
      </c>
      <c r="I169" s="44">
        <v>0</v>
      </c>
      <c r="J169" s="45">
        <f t="shared" si="17"/>
        <v>80</v>
      </c>
      <c r="K169" s="44">
        <f t="shared" si="21"/>
        <v>80</v>
      </c>
    </row>
    <row r="170" spans="1:11" ht="15" x14ac:dyDescent="0.25">
      <c r="A170" s="89"/>
      <c r="B170" s="11"/>
      <c r="C170" s="22" t="s">
        <v>147</v>
      </c>
      <c r="D170" s="43">
        <v>193</v>
      </c>
      <c r="E170" s="43">
        <v>289</v>
      </c>
      <c r="F170" s="43">
        <v>482</v>
      </c>
      <c r="G170" s="44">
        <v>266</v>
      </c>
      <c r="H170" s="44">
        <v>56</v>
      </c>
      <c r="I170" s="44">
        <v>70</v>
      </c>
      <c r="J170" s="45">
        <f t="shared" si="17"/>
        <v>874</v>
      </c>
      <c r="K170" s="44">
        <f t="shared" si="21"/>
        <v>874</v>
      </c>
    </row>
    <row r="171" spans="1:11" ht="15" x14ac:dyDescent="0.25">
      <c r="A171" s="83"/>
      <c r="B171" s="11"/>
      <c r="C171" s="22"/>
      <c r="D171" s="43"/>
      <c r="E171" s="43"/>
      <c r="F171" s="43"/>
      <c r="G171" s="44"/>
      <c r="H171" s="44"/>
      <c r="I171" s="44"/>
      <c r="J171" s="45"/>
      <c r="K171" s="44"/>
    </row>
    <row r="172" spans="1:11" ht="15" x14ac:dyDescent="0.25">
      <c r="A172" s="89"/>
      <c r="B172" s="13" t="s">
        <v>148</v>
      </c>
      <c r="C172" s="14" t="s">
        <v>149</v>
      </c>
      <c r="D172" s="213">
        <v>757</v>
      </c>
      <c r="E172" s="213">
        <v>5598</v>
      </c>
      <c r="F172" s="213">
        <v>2604</v>
      </c>
      <c r="G172" s="214">
        <v>8063</v>
      </c>
      <c r="H172" s="214">
        <v>4515</v>
      </c>
      <c r="I172" s="214">
        <v>46</v>
      </c>
      <c r="J172" s="215">
        <f t="shared" si="17"/>
        <v>15228</v>
      </c>
      <c r="K172" s="214">
        <f>J172-J191</f>
        <v>11680</v>
      </c>
    </row>
    <row r="173" spans="1:11" ht="15" x14ac:dyDescent="0.25">
      <c r="A173" s="83"/>
      <c r="B173" s="11"/>
      <c r="C173" s="25"/>
      <c r="D173" s="43"/>
      <c r="E173" s="43"/>
      <c r="F173" s="43"/>
      <c r="G173" s="44"/>
      <c r="H173" s="44"/>
      <c r="I173" s="44"/>
      <c r="J173" s="45"/>
      <c r="K173" s="44"/>
    </row>
    <row r="174" spans="1:11" ht="15" x14ac:dyDescent="0.25">
      <c r="A174" s="83"/>
      <c r="B174" s="16" t="s">
        <v>150</v>
      </c>
      <c r="C174" s="17" t="s">
        <v>151</v>
      </c>
      <c r="D174" s="46">
        <v>222</v>
      </c>
      <c r="E174" s="46">
        <v>933</v>
      </c>
      <c r="F174" s="46">
        <v>1155</v>
      </c>
      <c r="G174" s="47">
        <v>2454</v>
      </c>
      <c r="H174" s="47">
        <v>2735</v>
      </c>
      <c r="I174" s="47">
        <v>0</v>
      </c>
      <c r="J174" s="48">
        <f t="shared" si="17"/>
        <v>6344</v>
      </c>
      <c r="K174" s="47">
        <f>J174</f>
        <v>6344</v>
      </c>
    </row>
    <row r="175" spans="1:11" ht="15" x14ac:dyDescent="0.25">
      <c r="A175" s="83"/>
      <c r="B175" s="11"/>
      <c r="C175" s="20" t="s">
        <v>152</v>
      </c>
      <c r="D175" s="43">
        <v>222</v>
      </c>
      <c r="E175" s="43">
        <v>0</v>
      </c>
      <c r="F175" s="43">
        <v>222</v>
      </c>
      <c r="G175" s="44">
        <v>2454</v>
      </c>
      <c r="H175" s="44">
        <v>114</v>
      </c>
      <c r="I175" s="44">
        <v>0</v>
      </c>
      <c r="J175" s="45">
        <f t="shared" si="17"/>
        <v>2790</v>
      </c>
      <c r="K175" s="44">
        <f>J175</f>
        <v>2790</v>
      </c>
    </row>
    <row r="176" spans="1:11" ht="15" x14ac:dyDescent="0.25">
      <c r="A176" s="87"/>
      <c r="B176" s="11"/>
      <c r="C176" s="22" t="s">
        <v>153</v>
      </c>
      <c r="D176" s="43">
        <v>0</v>
      </c>
      <c r="E176" s="43">
        <v>0</v>
      </c>
      <c r="F176" s="43">
        <v>0</v>
      </c>
      <c r="G176" s="44">
        <v>0</v>
      </c>
      <c r="H176" s="44">
        <v>70</v>
      </c>
      <c r="I176" s="44">
        <v>0</v>
      </c>
      <c r="J176" s="45">
        <f t="shared" si="17"/>
        <v>70</v>
      </c>
      <c r="K176" s="44">
        <f t="shared" ref="K176:K180" si="22">J176</f>
        <v>70</v>
      </c>
    </row>
    <row r="177" spans="1:11" ht="15" x14ac:dyDescent="0.25">
      <c r="A177" s="87"/>
      <c r="B177" s="11"/>
      <c r="C177" s="22" t="s">
        <v>154</v>
      </c>
      <c r="D177" s="43">
        <v>0</v>
      </c>
      <c r="E177" s="43">
        <v>0</v>
      </c>
      <c r="F177" s="43">
        <v>0</v>
      </c>
      <c r="G177" s="44">
        <v>0</v>
      </c>
      <c r="H177" s="44">
        <v>134</v>
      </c>
      <c r="I177" s="44">
        <v>0</v>
      </c>
      <c r="J177" s="45">
        <f t="shared" si="17"/>
        <v>134</v>
      </c>
      <c r="K177" s="44">
        <f t="shared" si="22"/>
        <v>134</v>
      </c>
    </row>
    <row r="178" spans="1:11" ht="15" x14ac:dyDescent="0.25">
      <c r="A178" s="87"/>
      <c r="B178" s="11"/>
      <c r="C178" s="22" t="s">
        <v>155</v>
      </c>
      <c r="D178" s="43">
        <v>0</v>
      </c>
      <c r="E178" s="43">
        <v>0</v>
      </c>
      <c r="F178" s="43">
        <v>0</v>
      </c>
      <c r="G178" s="44">
        <v>0</v>
      </c>
      <c r="H178" s="44">
        <v>2417</v>
      </c>
      <c r="I178" s="44">
        <v>0</v>
      </c>
      <c r="J178" s="45">
        <f t="shared" si="17"/>
        <v>2417</v>
      </c>
      <c r="K178" s="44">
        <f t="shared" si="22"/>
        <v>2417</v>
      </c>
    </row>
    <row r="179" spans="1:11" ht="15" x14ac:dyDescent="0.25">
      <c r="A179" s="81"/>
      <c r="B179" s="11"/>
      <c r="C179" s="22" t="s">
        <v>156</v>
      </c>
      <c r="D179" s="43">
        <v>0</v>
      </c>
      <c r="E179" s="43">
        <v>933</v>
      </c>
      <c r="F179" s="43">
        <v>933</v>
      </c>
      <c r="G179" s="44">
        <v>0</v>
      </c>
      <c r="H179" s="44">
        <v>0</v>
      </c>
      <c r="I179" s="44">
        <v>0</v>
      </c>
      <c r="J179" s="45">
        <f>SUM(F179:I179)</f>
        <v>933</v>
      </c>
      <c r="K179" s="44">
        <f t="shared" si="22"/>
        <v>933</v>
      </c>
    </row>
    <row r="180" spans="1:11" ht="15" x14ac:dyDescent="0.25">
      <c r="A180" s="81"/>
      <c r="B180" s="11"/>
      <c r="C180" s="22" t="s">
        <v>36</v>
      </c>
      <c r="D180" s="43">
        <v>0</v>
      </c>
      <c r="E180" s="43">
        <v>0</v>
      </c>
      <c r="F180" s="43">
        <v>0</v>
      </c>
      <c r="G180" s="44">
        <v>0</v>
      </c>
      <c r="H180" s="44">
        <v>0</v>
      </c>
      <c r="I180" s="44">
        <v>0</v>
      </c>
      <c r="J180" s="45">
        <f>SUM(F180:I180)</f>
        <v>0</v>
      </c>
      <c r="K180" s="44">
        <f t="shared" si="22"/>
        <v>0</v>
      </c>
    </row>
    <row r="181" spans="1:11" ht="15" x14ac:dyDescent="0.25">
      <c r="A181" s="83"/>
      <c r="B181" s="11"/>
      <c r="C181" s="25"/>
      <c r="D181" s="43"/>
      <c r="E181" s="43"/>
      <c r="F181" s="43"/>
      <c r="G181" s="44"/>
      <c r="H181" s="44"/>
      <c r="I181" s="44"/>
      <c r="J181" s="45"/>
      <c r="K181" s="44"/>
    </row>
    <row r="182" spans="1:11" ht="15" x14ac:dyDescent="0.25">
      <c r="A182" s="83"/>
      <c r="B182" s="16" t="s">
        <v>157</v>
      </c>
      <c r="C182" s="17" t="s">
        <v>338</v>
      </c>
      <c r="D182" s="46">
        <v>380</v>
      </c>
      <c r="E182" s="46">
        <v>761</v>
      </c>
      <c r="F182" s="46">
        <v>1141</v>
      </c>
      <c r="G182" s="47">
        <v>3229</v>
      </c>
      <c r="H182" s="47">
        <v>272</v>
      </c>
      <c r="I182" s="47">
        <v>0</v>
      </c>
      <c r="J182" s="48">
        <f t="shared" si="17"/>
        <v>4642</v>
      </c>
      <c r="K182" s="47">
        <f>J182</f>
        <v>4642</v>
      </c>
    </row>
    <row r="183" spans="1:11" ht="15" x14ac:dyDescent="0.25">
      <c r="A183" s="87"/>
      <c r="B183" s="11"/>
      <c r="C183" s="22" t="s">
        <v>158</v>
      </c>
      <c r="D183" s="43">
        <v>375</v>
      </c>
      <c r="E183" s="43">
        <v>678</v>
      </c>
      <c r="F183" s="43">
        <v>1053</v>
      </c>
      <c r="G183" s="44">
        <v>1454</v>
      </c>
      <c r="H183" s="44">
        <v>254</v>
      </c>
      <c r="I183" s="44">
        <v>0</v>
      </c>
      <c r="J183" s="45">
        <f t="shared" si="17"/>
        <v>2761</v>
      </c>
      <c r="K183" s="44">
        <f>J183</f>
        <v>2761</v>
      </c>
    </row>
    <row r="184" spans="1:11" ht="15" x14ac:dyDescent="0.25">
      <c r="A184" s="87"/>
      <c r="B184" s="11"/>
      <c r="C184" s="22" t="s">
        <v>304</v>
      </c>
      <c r="D184" s="43">
        <v>0</v>
      </c>
      <c r="E184" s="43">
        <v>0</v>
      </c>
      <c r="F184" s="43">
        <v>0</v>
      </c>
      <c r="G184" s="44">
        <v>1369</v>
      </c>
      <c r="H184" s="44">
        <v>1</v>
      </c>
      <c r="I184" s="44">
        <v>0</v>
      </c>
      <c r="J184" s="45">
        <f t="shared" si="17"/>
        <v>1370</v>
      </c>
      <c r="K184" s="44">
        <f t="shared" ref="K184:K189" si="23">J184</f>
        <v>1370</v>
      </c>
    </row>
    <row r="185" spans="1:11" ht="15" x14ac:dyDescent="0.25">
      <c r="A185" s="83"/>
      <c r="B185" s="11"/>
      <c r="C185" s="20" t="s">
        <v>159</v>
      </c>
      <c r="D185" s="43">
        <v>1</v>
      </c>
      <c r="E185" s="43">
        <v>-5</v>
      </c>
      <c r="F185" s="43">
        <v>-4</v>
      </c>
      <c r="G185" s="44">
        <v>48</v>
      </c>
      <c r="H185" s="44">
        <v>14</v>
      </c>
      <c r="I185" s="44">
        <v>0</v>
      </c>
      <c r="J185" s="45">
        <f t="shared" si="17"/>
        <v>58</v>
      </c>
      <c r="K185" s="44">
        <f t="shared" si="23"/>
        <v>58</v>
      </c>
    </row>
    <row r="186" spans="1:11" ht="15" x14ac:dyDescent="0.25">
      <c r="A186" s="83"/>
      <c r="B186" s="11"/>
      <c r="C186" s="20" t="s">
        <v>305</v>
      </c>
      <c r="D186" s="43">
        <v>4</v>
      </c>
      <c r="E186" s="43">
        <v>0</v>
      </c>
      <c r="F186" s="43">
        <v>4</v>
      </c>
      <c r="G186" s="44">
        <v>82</v>
      </c>
      <c r="H186" s="44">
        <v>0</v>
      </c>
      <c r="I186" s="44">
        <v>0</v>
      </c>
      <c r="J186" s="45">
        <f>SUM(F186:I186)</f>
        <v>86</v>
      </c>
      <c r="K186" s="44">
        <f t="shared" si="23"/>
        <v>86</v>
      </c>
    </row>
    <row r="187" spans="1:11" ht="15" x14ac:dyDescent="0.25">
      <c r="A187" s="83"/>
      <c r="B187" s="11"/>
      <c r="C187" s="20" t="s">
        <v>391</v>
      </c>
      <c r="D187" s="43">
        <v>0</v>
      </c>
      <c r="E187" s="43">
        <v>0</v>
      </c>
      <c r="F187" s="43">
        <v>0</v>
      </c>
      <c r="G187" s="44">
        <v>0</v>
      </c>
      <c r="H187" s="44">
        <v>0</v>
      </c>
      <c r="I187" s="44">
        <v>0</v>
      </c>
      <c r="J187" s="45">
        <f>SUM(F187:I187)</f>
        <v>0</v>
      </c>
      <c r="K187" s="44">
        <f t="shared" ref="K187" si="24">J187</f>
        <v>0</v>
      </c>
    </row>
    <row r="188" spans="1:11" ht="15" x14ac:dyDescent="0.25">
      <c r="A188" s="88"/>
      <c r="B188" s="11"/>
      <c r="C188" s="22" t="s">
        <v>160</v>
      </c>
      <c r="D188" s="43">
        <v>0</v>
      </c>
      <c r="E188" s="43">
        <v>74</v>
      </c>
      <c r="F188" s="43">
        <v>74</v>
      </c>
      <c r="G188" s="44">
        <v>263</v>
      </c>
      <c r="H188" s="44">
        <v>1</v>
      </c>
      <c r="I188" s="44">
        <v>0</v>
      </c>
      <c r="J188" s="45">
        <f t="shared" si="17"/>
        <v>338</v>
      </c>
      <c r="K188" s="44">
        <f t="shared" si="23"/>
        <v>338</v>
      </c>
    </row>
    <row r="189" spans="1:11" ht="15" x14ac:dyDescent="0.25">
      <c r="A189" s="89"/>
      <c r="B189" s="11"/>
      <c r="C189" s="22" t="s">
        <v>97</v>
      </c>
      <c r="D189" s="43">
        <v>0</v>
      </c>
      <c r="E189" s="43">
        <v>14</v>
      </c>
      <c r="F189" s="43">
        <v>14</v>
      </c>
      <c r="G189" s="44">
        <v>13</v>
      </c>
      <c r="H189" s="44">
        <v>2</v>
      </c>
      <c r="I189" s="44">
        <v>0</v>
      </c>
      <c r="J189" s="45">
        <f t="shared" si="17"/>
        <v>29</v>
      </c>
      <c r="K189" s="44">
        <f t="shared" si="23"/>
        <v>29</v>
      </c>
    </row>
    <row r="190" spans="1:11" ht="15" x14ac:dyDescent="0.25">
      <c r="B190" s="11"/>
      <c r="C190" s="25"/>
      <c r="D190" s="43"/>
      <c r="E190" s="43"/>
      <c r="F190" s="43"/>
      <c r="G190" s="44"/>
      <c r="H190" s="44"/>
      <c r="I190" s="44"/>
      <c r="J190" s="45"/>
      <c r="K190" s="44"/>
    </row>
    <row r="191" spans="1:11" ht="15" x14ac:dyDescent="0.25">
      <c r="B191" s="16" t="s">
        <v>308</v>
      </c>
      <c r="C191" s="17" t="s">
        <v>161</v>
      </c>
      <c r="D191" s="46">
        <v>53</v>
      </c>
      <c r="E191" s="46">
        <v>3815</v>
      </c>
      <c r="F191" s="46">
        <v>117</v>
      </c>
      <c r="G191" s="47">
        <v>2054</v>
      </c>
      <c r="H191" s="47">
        <v>1331</v>
      </c>
      <c r="I191" s="47">
        <v>46</v>
      </c>
      <c r="J191" s="48">
        <f t="shared" si="17"/>
        <v>3548</v>
      </c>
      <c r="K191" s="47">
        <v>0</v>
      </c>
    </row>
    <row r="192" spans="1:11" ht="15" x14ac:dyDescent="0.25">
      <c r="A192" s="74"/>
      <c r="B192" s="11"/>
      <c r="C192" s="22" t="s">
        <v>340</v>
      </c>
      <c r="D192" s="43">
        <v>11</v>
      </c>
      <c r="E192" s="43">
        <v>3740</v>
      </c>
      <c r="F192" s="43">
        <v>0</v>
      </c>
      <c r="G192" s="44">
        <v>1890</v>
      </c>
      <c r="H192" s="44">
        <v>76</v>
      </c>
      <c r="I192" s="44">
        <v>30</v>
      </c>
      <c r="J192" s="45">
        <f>SUM(F192:I192)</f>
        <v>1996</v>
      </c>
      <c r="K192" s="44">
        <v>0</v>
      </c>
    </row>
    <row r="193" spans="1:11" ht="15" x14ac:dyDescent="0.25">
      <c r="A193" s="74"/>
      <c r="B193" s="11"/>
      <c r="C193" s="22" t="s">
        <v>100</v>
      </c>
      <c r="D193" s="43">
        <v>32</v>
      </c>
      <c r="E193" s="43">
        <v>65</v>
      </c>
      <c r="F193" s="43">
        <v>97</v>
      </c>
      <c r="G193" s="44">
        <v>0</v>
      </c>
      <c r="H193" s="44">
        <v>1255</v>
      </c>
      <c r="I193" s="44">
        <v>16</v>
      </c>
      <c r="J193" s="45">
        <f t="shared" si="17"/>
        <v>1368</v>
      </c>
      <c r="K193" s="44">
        <v>0</v>
      </c>
    </row>
    <row r="194" spans="1:11" ht="15" x14ac:dyDescent="0.25">
      <c r="A194" s="89"/>
      <c r="B194" s="11"/>
      <c r="C194" s="22" t="s">
        <v>101</v>
      </c>
      <c r="D194" s="43">
        <v>10</v>
      </c>
      <c r="E194" s="43">
        <v>10</v>
      </c>
      <c r="F194" s="43">
        <v>20</v>
      </c>
      <c r="G194" s="44">
        <v>164</v>
      </c>
      <c r="H194" s="44">
        <v>0</v>
      </c>
      <c r="I194" s="44">
        <v>0</v>
      </c>
      <c r="J194" s="45">
        <f t="shared" si="17"/>
        <v>184</v>
      </c>
      <c r="K194" s="44">
        <v>0</v>
      </c>
    </row>
    <row r="195" spans="1:11" ht="15" x14ac:dyDescent="0.25">
      <c r="A195" s="81"/>
      <c r="B195" s="11"/>
      <c r="C195" s="20" t="s">
        <v>102</v>
      </c>
      <c r="D195" s="43">
        <v>0</v>
      </c>
      <c r="E195" s="43">
        <v>0</v>
      </c>
      <c r="F195" s="43">
        <v>0</v>
      </c>
      <c r="G195" s="44">
        <v>0</v>
      </c>
      <c r="H195" s="44">
        <v>0</v>
      </c>
      <c r="I195" s="44">
        <v>0</v>
      </c>
      <c r="J195" s="45">
        <f t="shared" si="17"/>
        <v>0</v>
      </c>
      <c r="K195" s="44">
        <v>0</v>
      </c>
    </row>
    <row r="196" spans="1:11" ht="15" x14ac:dyDescent="0.25">
      <c r="A196" s="89"/>
      <c r="B196" s="11"/>
      <c r="C196" s="12"/>
      <c r="D196" s="43"/>
      <c r="E196" s="43"/>
      <c r="F196" s="43"/>
      <c r="G196" s="43"/>
      <c r="H196" s="43"/>
      <c r="I196" s="43"/>
      <c r="J196" s="43"/>
      <c r="K196" s="43"/>
    </row>
    <row r="197" spans="1:11" ht="15" x14ac:dyDescent="0.25">
      <c r="A197" s="89"/>
      <c r="B197" s="133" t="s">
        <v>162</v>
      </c>
      <c r="C197" s="145" t="s">
        <v>163</v>
      </c>
      <c r="D197" s="205">
        <v>0</v>
      </c>
      <c r="E197" s="205">
        <v>0</v>
      </c>
      <c r="F197" s="205">
        <v>0</v>
      </c>
      <c r="G197" s="206">
        <v>0</v>
      </c>
      <c r="H197" s="206">
        <v>0</v>
      </c>
      <c r="I197" s="206">
        <v>0</v>
      </c>
      <c r="J197" s="207"/>
      <c r="K197" s="206"/>
    </row>
    <row r="198" spans="1:11" ht="15" x14ac:dyDescent="0.25">
      <c r="A198" s="89"/>
      <c r="B198" s="11"/>
      <c r="C198" s="12"/>
      <c r="D198" s="43"/>
      <c r="E198" s="43"/>
      <c r="F198" s="43"/>
      <c r="G198" s="43"/>
      <c r="H198" s="43"/>
      <c r="I198" s="43"/>
      <c r="J198" s="43"/>
      <c r="K198" s="43"/>
    </row>
    <row r="199" spans="1:11" ht="31.15" customHeight="1" x14ac:dyDescent="0.2">
      <c r="B199" s="36" t="s">
        <v>375</v>
      </c>
      <c r="C199" s="209" t="s">
        <v>377</v>
      </c>
      <c r="D199" s="55">
        <v>102</v>
      </c>
      <c r="E199" s="55">
        <v>89</v>
      </c>
      <c r="F199" s="55">
        <v>191</v>
      </c>
      <c r="G199" s="56">
        <v>326</v>
      </c>
      <c r="H199" s="56">
        <v>177</v>
      </c>
      <c r="I199" s="56">
        <v>0</v>
      </c>
      <c r="J199" s="57">
        <f t="shared" si="17"/>
        <v>694</v>
      </c>
      <c r="K199" s="56">
        <f>J199</f>
        <v>694</v>
      </c>
    </row>
    <row r="200" spans="1:11" ht="15" x14ac:dyDescent="0.25">
      <c r="B200" s="37"/>
      <c r="C200" s="22" t="s">
        <v>164</v>
      </c>
      <c r="D200" s="43">
        <v>11</v>
      </c>
      <c r="E200" s="43">
        <v>0</v>
      </c>
      <c r="F200" s="43">
        <v>11</v>
      </c>
      <c r="G200" s="44">
        <v>0</v>
      </c>
      <c r="H200" s="44">
        <v>0</v>
      </c>
      <c r="I200" s="44">
        <v>0</v>
      </c>
      <c r="J200" s="45">
        <f t="shared" si="17"/>
        <v>11</v>
      </c>
      <c r="K200" s="44">
        <f>J200</f>
        <v>11</v>
      </c>
    </row>
    <row r="201" spans="1:11" ht="15" x14ac:dyDescent="0.25">
      <c r="B201" s="37"/>
      <c r="C201" s="22" t="s">
        <v>97</v>
      </c>
      <c r="D201" s="43">
        <v>91</v>
      </c>
      <c r="E201" s="43">
        <v>89</v>
      </c>
      <c r="F201" s="43">
        <v>180</v>
      </c>
      <c r="G201" s="44">
        <v>326</v>
      </c>
      <c r="H201" s="44">
        <v>177</v>
      </c>
      <c r="I201" s="44">
        <v>0</v>
      </c>
      <c r="J201" s="45">
        <f t="shared" si="17"/>
        <v>683</v>
      </c>
      <c r="K201" s="44">
        <f>J201</f>
        <v>683</v>
      </c>
    </row>
    <row r="202" spans="1:11" ht="15" x14ac:dyDescent="0.25">
      <c r="B202" s="37"/>
      <c r="C202" s="25"/>
      <c r="D202" s="49"/>
      <c r="E202" s="49"/>
      <c r="F202" s="49"/>
      <c r="G202" s="50"/>
      <c r="H202" s="50"/>
      <c r="I202" s="50"/>
      <c r="J202" s="51"/>
      <c r="K202" s="50"/>
    </row>
    <row r="203" spans="1:11" ht="15.75" thickBot="1" x14ac:dyDescent="0.3">
      <c r="B203" s="93"/>
      <c r="C203" s="90"/>
      <c r="D203" s="94"/>
      <c r="E203" s="94"/>
      <c r="F203" s="94"/>
      <c r="G203" s="95"/>
      <c r="H203" s="96"/>
      <c r="I203" s="95"/>
      <c r="J203" s="97"/>
      <c r="K203" s="96"/>
    </row>
    <row r="204" spans="1:11" s="72" customFormat="1" ht="13.5" thickTop="1" x14ac:dyDescent="0.2"/>
    <row r="205" spans="1:11" x14ac:dyDescent="0.2">
      <c r="H205" s="169"/>
    </row>
  </sheetData>
  <mergeCells count="7">
    <mergeCell ref="K6:K9"/>
    <mergeCell ref="B6:C9"/>
    <mergeCell ref="D6:F8"/>
    <mergeCell ref="G6:G9"/>
    <mergeCell ref="H6:H9"/>
    <mergeCell ref="I6:I9"/>
    <mergeCell ref="J6:J9"/>
  </mergeCells>
  <conditionalFormatting sqref="L27">
    <cfRule type="cellIs" dxfId="285" priority="22" stopIfTrue="1" operator="notEqual">
      <formula>L29+L30+L31+L32+L33</formula>
    </cfRule>
  </conditionalFormatting>
  <conditionalFormatting sqref="D47:K47">
    <cfRule type="cellIs" dxfId="284" priority="4" stopIfTrue="1" operator="notEqual">
      <formula>D48+D49</formula>
    </cfRule>
  </conditionalFormatting>
  <conditionalFormatting sqref="D51:K51">
    <cfRule type="cellIs" dxfId="283" priority="5" stopIfTrue="1" operator="notEqual">
      <formula>D52+D53+D54</formula>
    </cfRule>
  </conditionalFormatting>
  <conditionalFormatting sqref="D162:K162">
    <cfRule type="cellIs" dxfId="282" priority="6" stopIfTrue="1" operator="notEqual">
      <formula>SUM(D163:D170)</formula>
    </cfRule>
  </conditionalFormatting>
  <conditionalFormatting sqref="D78:K78">
    <cfRule type="cellIs" dxfId="281" priority="7" stopIfTrue="1" operator="notEqual">
      <formula>D79+D80+D81+D82+D83+D84+D85+D86+D87+D88</formula>
    </cfRule>
  </conditionalFormatting>
  <conditionalFormatting sqref="D97:K97">
    <cfRule type="cellIs" dxfId="280" priority="8" stopIfTrue="1" operator="notEqual">
      <formula>D98+D99+D100+D101+D102+D103+D104+D105+D106+D107</formula>
    </cfRule>
  </conditionalFormatting>
  <conditionalFormatting sqref="D109:K109">
    <cfRule type="cellIs" dxfId="279" priority="9" stopIfTrue="1" operator="notEqual">
      <formula>D110+D111+D112+D113+D114+D115</formula>
    </cfRule>
  </conditionalFormatting>
  <conditionalFormatting sqref="D174:K174">
    <cfRule type="cellIs" dxfId="278" priority="10" stopIfTrue="1" operator="notEqual">
      <formula>SUM(D175:D180)</formula>
    </cfRule>
  </conditionalFormatting>
  <conditionalFormatting sqref="D27:K27">
    <cfRule type="cellIs" dxfId="277" priority="12" stopIfTrue="1" operator="notEqual">
      <formula>D29+D30+D31+D32+D33</formula>
    </cfRule>
  </conditionalFormatting>
  <conditionalFormatting sqref="D148:K148">
    <cfRule type="cellIs" dxfId="276" priority="3" stopIfTrue="1" operator="notEqual">
      <formula>D149+D150+D151+D152+D153</formula>
    </cfRule>
  </conditionalFormatting>
  <conditionalFormatting sqref="D56:K56">
    <cfRule type="cellIs" dxfId="275" priority="18" stopIfTrue="1" operator="notEqual">
      <formula>D57+D59+D60+D62+D63+D64+D61+D65+D66+D67+D68+D69+D70+D71+D72+D75+D76</formula>
    </cfRule>
  </conditionalFormatting>
  <conditionalFormatting sqref="D155:K155">
    <cfRule type="cellIs" dxfId="274" priority="1" stopIfTrue="1" operator="notEqual">
      <formula>D156+D159+D160</formula>
    </cfRule>
  </conditionalFormatting>
  <conditionalFormatting sqref="D135:K135">
    <cfRule type="cellIs" dxfId="273" priority="19" stopIfTrue="1" operator="notEqual">
      <formula>#REF!+#REF!</formula>
    </cfRule>
  </conditionalFormatting>
  <conditionalFormatting sqref="D137:K137">
    <cfRule type="cellIs" dxfId="272" priority="20" stopIfTrue="1" operator="notEqual">
      <formula>D139+D138+D140+#REF!</formula>
    </cfRule>
  </conditionalFormatting>
  <conditionalFormatting sqref="D22:J22 K22:K25">
    <cfRule type="cellIs" dxfId="271" priority="21" stopIfTrue="1" operator="notEqual">
      <formula>D23+D24+#REF!+D25</formula>
    </cfRule>
  </conditionalFormatting>
  <conditionalFormatting sqref="D191:K191">
    <cfRule type="cellIs" dxfId="270" priority="23" stopIfTrue="1" operator="notEqual">
      <formula>D192+#REF!+D193+D194+D195</formula>
    </cfRule>
  </conditionalFormatting>
  <conditionalFormatting sqref="D35:K35">
    <cfRule type="cellIs" dxfId="269" priority="75" stopIfTrue="1" operator="notEqual">
      <formula>D36+D37+D38+D39+D41+D40</formula>
    </cfRule>
  </conditionalFormatting>
  <conditionalFormatting sqref="D13:K13 D182:K182">
    <cfRule type="cellIs" dxfId="268" priority="76" stopIfTrue="1" operator="notEqual">
      <formula>SUM(D14:D20)</formula>
    </cfRule>
  </conditionalFormatting>
  <conditionalFormatting sqref="D199:K199">
    <cfRule type="cellIs" dxfId="267" priority="86" stopIfTrue="1" operator="notEqual">
      <formula>#REF!+D200+D201</formula>
    </cfRule>
  </conditionalFormatting>
  <conditionalFormatting sqref="D202:K202">
    <cfRule type="cellIs" dxfId="266" priority="98" stopIfTrue="1" operator="notEqual">
      <formula>#REF!+#REF!+#REF!+#REF!</formula>
    </cfRule>
  </conditionalFormatting>
  <conditionalFormatting sqref="D201:K201">
    <cfRule type="cellIs" dxfId="265" priority="99" stopIfTrue="1" operator="notEqual">
      <formula>#REF!+#REF!+#REF!+#REF!</formula>
    </cfRule>
  </conditionalFormatting>
  <conditionalFormatting sqref="D200:K200">
    <cfRule type="cellIs" dxfId="264" priority="100" stopIfTrue="1" operator="notEqual">
      <formula>#REF!+#REF!+#REF!+#REF!</formula>
    </cfRule>
  </conditionalFormatting>
  <hyperlinks>
    <hyperlink ref="K5" location="Índice!A1" display="índice"/>
  </hyperlinks>
  <printOptions horizontalCentered="1"/>
  <pageMargins left="0.19685039370078741" right="0.19685039370078741" top="0.15748031496062992" bottom="0.15748031496062992" header="0" footer="0"/>
  <pageSetup paperSize="9" scale="59" fitToWidth="3" fitToHeight="3" orientation="landscape" r:id="rId1"/>
  <headerFooter alignWithMargins="0"/>
  <rowBreaks count="5" manualBreakCount="5">
    <brk id="43" min="1" max="10" man="1"/>
    <brk id="93" min="1" max="10" man="1"/>
    <brk id="131" min="1" max="10" man="1"/>
    <brk id="170" min="1" max="10" man="1"/>
    <brk id="201" min="1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showGridLines="0" zoomScale="90" zoomScaleNormal="90" zoomScaleSheetLayoutView="90" workbookViewId="0">
      <pane ySplit="9" topLeftCell="A10" activePane="bottomLeft" state="frozen"/>
      <selection pane="bottomLeft"/>
    </sheetView>
  </sheetViews>
  <sheetFormatPr baseColWidth="10" defaultColWidth="11.42578125" defaultRowHeight="12.75" x14ac:dyDescent="0.2"/>
  <cols>
    <col min="1" max="1" width="2.7109375" style="107" customWidth="1"/>
    <col min="2" max="2" width="18.7109375" style="100" customWidth="1"/>
    <col min="3" max="3" width="90.7109375" style="100" customWidth="1"/>
    <col min="4" max="6" width="14.7109375" style="100" customWidth="1"/>
    <col min="7" max="7" width="16.5703125" style="100" customWidth="1"/>
    <col min="8" max="8" width="16.7109375" style="100" customWidth="1"/>
    <col min="9" max="9" width="16.5703125" style="100" customWidth="1"/>
    <col min="10" max="10" width="19.7109375" style="100" customWidth="1"/>
    <col min="11" max="11" width="19.42578125" style="100" customWidth="1"/>
    <col min="12" max="12" width="2.7109375" style="100" customWidth="1"/>
    <col min="13" max="16384" width="11.42578125" style="100"/>
  </cols>
  <sheetData>
    <row r="1" spans="1:12" x14ac:dyDescent="0.2">
      <c r="A1" s="99"/>
    </row>
    <row r="2" spans="1:12" ht="18" x14ac:dyDescent="0.25">
      <c r="A2" s="101"/>
      <c r="B2" s="102" t="s">
        <v>294</v>
      </c>
      <c r="C2" s="102"/>
      <c r="D2" s="103"/>
      <c r="E2" s="103"/>
      <c r="F2" s="103"/>
      <c r="G2" s="103"/>
      <c r="H2" s="103"/>
      <c r="I2" s="103"/>
      <c r="J2" s="103"/>
      <c r="K2" s="103"/>
      <c r="L2" s="104"/>
    </row>
    <row r="3" spans="1:12" ht="18.75" x14ac:dyDescent="0.3">
      <c r="A3" s="105"/>
      <c r="B3" s="106" t="s">
        <v>362</v>
      </c>
      <c r="C3" s="106"/>
      <c r="D3" s="103"/>
      <c r="E3" s="103"/>
      <c r="F3" s="103"/>
      <c r="G3" s="103"/>
      <c r="H3" s="103"/>
      <c r="I3" s="103"/>
      <c r="J3" s="103"/>
      <c r="K3" s="103"/>
      <c r="L3" s="104"/>
    </row>
    <row r="4" spans="1:12" ht="14.25" x14ac:dyDescent="0.2">
      <c r="B4" s="108" t="s">
        <v>293</v>
      </c>
      <c r="C4" s="108"/>
      <c r="D4" s="103"/>
      <c r="E4" s="103"/>
      <c r="F4" s="103"/>
      <c r="G4" s="103"/>
      <c r="H4" s="103"/>
      <c r="I4" s="103"/>
      <c r="J4" s="103"/>
      <c r="K4" s="103"/>
      <c r="L4" s="104"/>
    </row>
    <row r="5" spans="1:12" ht="15.75" thickBot="1" x14ac:dyDescent="0.3">
      <c r="B5" s="109"/>
      <c r="C5" s="103"/>
      <c r="D5" s="103"/>
      <c r="E5" s="103"/>
      <c r="F5" s="103"/>
      <c r="G5" s="103"/>
      <c r="H5" s="103"/>
      <c r="I5" s="103"/>
      <c r="J5" s="103"/>
      <c r="K5" s="110" t="s">
        <v>324</v>
      </c>
      <c r="L5" s="104"/>
    </row>
    <row r="6" spans="1:12" ht="14.25" customHeight="1" thickTop="1" thickBot="1" x14ac:dyDescent="0.25">
      <c r="A6" s="111"/>
      <c r="B6" s="222" t="s">
        <v>165</v>
      </c>
      <c r="C6" s="223"/>
      <c r="D6" s="228" t="s">
        <v>1</v>
      </c>
      <c r="E6" s="228"/>
      <c r="F6" s="228"/>
      <c r="G6" s="220" t="s">
        <v>295</v>
      </c>
      <c r="H6" s="220" t="s">
        <v>296</v>
      </c>
      <c r="I6" s="220" t="s">
        <v>297</v>
      </c>
      <c r="J6" s="220" t="s">
        <v>2</v>
      </c>
      <c r="K6" s="220" t="s">
        <v>3</v>
      </c>
      <c r="L6" s="104"/>
    </row>
    <row r="7" spans="1:12" ht="14.25" customHeight="1" thickTop="1" thickBot="1" x14ac:dyDescent="0.25">
      <c r="A7" s="112"/>
      <c r="B7" s="224"/>
      <c r="C7" s="225"/>
      <c r="D7" s="228"/>
      <c r="E7" s="228"/>
      <c r="F7" s="228"/>
      <c r="G7" s="221"/>
      <c r="H7" s="221"/>
      <c r="I7" s="221"/>
      <c r="J7" s="221"/>
      <c r="K7" s="221"/>
      <c r="L7" s="104"/>
    </row>
    <row r="8" spans="1:12" ht="14.25" customHeight="1" thickTop="1" thickBot="1" x14ac:dyDescent="0.25">
      <c r="A8" s="111"/>
      <c r="B8" s="224"/>
      <c r="C8" s="225"/>
      <c r="D8" s="228"/>
      <c r="E8" s="228"/>
      <c r="F8" s="228"/>
      <c r="G8" s="221"/>
      <c r="H8" s="221"/>
      <c r="I8" s="221"/>
      <c r="J8" s="221"/>
      <c r="K8" s="221"/>
      <c r="L8" s="104"/>
    </row>
    <row r="9" spans="1:12" ht="31.5" thickTop="1" thickBot="1" x14ac:dyDescent="0.25">
      <c r="A9" s="111"/>
      <c r="B9" s="226"/>
      <c r="C9" s="227"/>
      <c r="D9" s="113" t="s">
        <v>4</v>
      </c>
      <c r="E9" s="113" t="s">
        <v>5</v>
      </c>
      <c r="F9" s="113" t="s">
        <v>303</v>
      </c>
      <c r="G9" s="221"/>
      <c r="H9" s="221"/>
      <c r="I9" s="221"/>
      <c r="J9" s="221"/>
      <c r="K9" s="221"/>
      <c r="L9" s="104"/>
    </row>
    <row r="10" spans="1:12" ht="15.75" thickTop="1" x14ac:dyDescent="0.25">
      <c r="A10" s="111"/>
      <c r="B10" s="114"/>
      <c r="C10" s="115"/>
      <c r="D10" s="116"/>
      <c r="E10" s="117"/>
      <c r="F10" s="117"/>
      <c r="G10" s="118"/>
      <c r="H10" s="118"/>
      <c r="I10" s="118"/>
      <c r="J10" s="118"/>
      <c r="K10" s="118"/>
      <c r="L10" s="104"/>
    </row>
    <row r="11" spans="1:12" ht="15" x14ac:dyDescent="0.25">
      <c r="A11" s="111"/>
      <c r="B11" s="119" t="s">
        <v>166</v>
      </c>
      <c r="C11" s="120" t="s">
        <v>167</v>
      </c>
      <c r="D11" s="58">
        <v>5350</v>
      </c>
      <c r="E11" s="59">
        <v>4415</v>
      </c>
      <c r="F11" s="59">
        <v>9765</v>
      </c>
      <c r="G11" s="60">
        <v>27543</v>
      </c>
      <c r="H11" s="60">
        <v>20329</v>
      </c>
      <c r="I11" s="60">
        <v>1033</v>
      </c>
      <c r="J11" s="60">
        <f>SUM(F11:I11)</f>
        <v>58670</v>
      </c>
      <c r="K11" s="60">
        <f t="shared" ref="K11:K44" si="0">J11</f>
        <v>58670</v>
      </c>
      <c r="L11" s="104"/>
    </row>
    <row r="12" spans="1:12" ht="15" x14ac:dyDescent="0.25">
      <c r="A12" s="123"/>
      <c r="B12" s="114"/>
      <c r="C12" s="124" t="s">
        <v>168</v>
      </c>
      <c r="D12" s="45">
        <v>4175</v>
      </c>
      <c r="E12" s="43">
        <v>2452</v>
      </c>
      <c r="F12" s="43">
        <v>6627</v>
      </c>
      <c r="G12" s="44">
        <v>23806</v>
      </c>
      <c r="H12" s="44">
        <v>19143</v>
      </c>
      <c r="I12" s="44">
        <v>935</v>
      </c>
      <c r="J12" s="44">
        <f>SUM(F12:I12)</f>
        <v>50511</v>
      </c>
      <c r="K12" s="44">
        <f t="shared" si="0"/>
        <v>50511</v>
      </c>
      <c r="L12" s="104"/>
    </row>
    <row r="13" spans="1:12" ht="15" x14ac:dyDescent="0.25">
      <c r="A13" s="125"/>
      <c r="B13" s="114"/>
      <c r="C13" s="124" t="s">
        <v>169</v>
      </c>
      <c r="D13" s="45">
        <v>913</v>
      </c>
      <c r="E13" s="43">
        <v>0</v>
      </c>
      <c r="F13" s="43">
        <v>913</v>
      </c>
      <c r="G13" s="44">
        <v>890</v>
      </c>
      <c r="H13" s="44">
        <v>264</v>
      </c>
      <c r="I13" s="44">
        <v>63</v>
      </c>
      <c r="J13" s="44">
        <f>SUM(F13:I13)</f>
        <v>2130</v>
      </c>
      <c r="K13" s="44">
        <f t="shared" si="0"/>
        <v>2130</v>
      </c>
      <c r="L13" s="104"/>
    </row>
    <row r="14" spans="1:12" ht="15" x14ac:dyDescent="0.25">
      <c r="A14" s="125"/>
      <c r="B14" s="114"/>
      <c r="C14" s="124" t="s">
        <v>170</v>
      </c>
      <c r="D14" s="45">
        <v>262</v>
      </c>
      <c r="E14" s="43">
        <v>1963</v>
      </c>
      <c r="F14" s="43">
        <v>2225</v>
      </c>
      <c r="G14" s="44">
        <v>2847</v>
      </c>
      <c r="H14" s="44">
        <v>922</v>
      </c>
      <c r="I14" s="44">
        <v>35</v>
      </c>
      <c r="J14" s="44">
        <f>SUM(F14:I14)</f>
        <v>6029</v>
      </c>
      <c r="K14" s="44">
        <f t="shared" si="0"/>
        <v>6029</v>
      </c>
      <c r="L14" s="104"/>
    </row>
    <row r="15" spans="1:12" ht="14.25" x14ac:dyDescent="0.2">
      <c r="A15" s="125"/>
      <c r="B15" s="126"/>
      <c r="C15" s="115"/>
      <c r="D15" s="42"/>
      <c r="E15" s="40"/>
      <c r="F15" s="40"/>
      <c r="G15" s="41"/>
      <c r="H15" s="41"/>
      <c r="I15" s="41"/>
      <c r="J15" s="41"/>
      <c r="K15" s="41"/>
      <c r="L15" s="104"/>
    </row>
    <row r="16" spans="1:12" ht="15" x14ac:dyDescent="0.25">
      <c r="A16" s="127"/>
      <c r="B16" s="119" t="s">
        <v>309</v>
      </c>
      <c r="C16" s="120" t="s">
        <v>171</v>
      </c>
      <c r="D16" s="58">
        <v>18220</v>
      </c>
      <c r="E16" s="59">
        <v>5334</v>
      </c>
      <c r="F16" s="59">
        <v>23554</v>
      </c>
      <c r="G16" s="60">
        <v>73317</v>
      </c>
      <c r="H16" s="60">
        <v>22118</v>
      </c>
      <c r="I16" s="60">
        <v>2557</v>
      </c>
      <c r="J16" s="60">
        <f t="shared" ref="J16:J24" si="1">SUM(F16:I16)</f>
        <v>121546</v>
      </c>
      <c r="K16" s="60">
        <f t="shared" si="0"/>
        <v>121546</v>
      </c>
      <c r="L16" s="104"/>
    </row>
    <row r="17" spans="1:12" ht="14.25" x14ac:dyDescent="0.2">
      <c r="A17" s="127"/>
      <c r="B17" s="116"/>
      <c r="C17" s="128" t="s">
        <v>172</v>
      </c>
      <c r="D17" s="45">
        <v>13704</v>
      </c>
      <c r="E17" s="43">
        <v>4536</v>
      </c>
      <c r="F17" s="43">
        <v>18240</v>
      </c>
      <c r="G17" s="44">
        <v>57611</v>
      </c>
      <c r="H17" s="44">
        <v>17079</v>
      </c>
      <c r="I17" s="44">
        <v>2036</v>
      </c>
      <c r="J17" s="44">
        <f t="shared" si="1"/>
        <v>94966</v>
      </c>
      <c r="K17" s="44">
        <f t="shared" si="0"/>
        <v>94966</v>
      </c>
      <c r="L17" s="104"/>
    </row>
    <row r="18" spans="1:12" ht="15" x14ac:dyDescent="0.25">
      <c r="A18" s="129"/>
      <c r="B18" s="114"/>
      <c r="C18" s="124" t="s">
        <v>173</v>
      </c>
      <c r="D18" s="45">
        <v>132</v>
      </c>
      <c r="E18" s="43">
        <v>16</v>
      </c>
      <c r="F18" s="43">
        <v>148</v>
      </c>
      <c r="G18" s="44">
        <v>54</v>
      </c>
      <c r="H18" s="44">
        <v>2</v>
      </c>
      <c r="I18" s="44">
        <v>29</v>
      </c>
      <c r="J18" s="44">
        <f t="shared" si="1"/>
        <v>233</v>
      </c>
      <c r="K18" s="44">
        <f t="shared" si="0"/>
        <v>233</v>
      </c>
      <c r="L18" s="104"/>
    </row>
    <row r="19" spans="1:12" ht="15" x14ac:dyDescent="0.25">
      <c r="A19" s="127"/>
      <c r="B19" s="114"/>
      <c r="C19" s="124" t="s">
        <v>174</v>
      </c>
      <c r="D19" s="45">
        <v>13572</v>
      </c>
      <c r="E19" s="43">
        <v>4520</v>
      </c>
      <c r="F19" s="43">
        <v>18092</v>
      </c>
      <c r="G19" s="44">
        <v>57557</v>
      </c>
      <c r="H19" s="44">
        <v>17077</v>
      </c>
      <c r="I19" s="44">
        <v>2007</v>
      </c>
      <c r="J19" s="44">
        <f t="shared" si="1"/>
        <v>94733</v>
      </c>
      <c r="K19" s="44">
        <f t="shared" si="0"/>
        <v>94733</v>
      </c>
      <c r="L19" s="104"/>
    </row>
    <row r="20" spans="1:12" ht="14.25" x14ac:dyDescent="0.2">
      <c r="A20" s="127"/>
      <c r="B20" s="116"/>
      <c r="C20" s="128" t="s">
        <v>175</v>
      </c>
      <c r="D20" s="45">
        <v>4516</v>
      </c>
      <c r="E20" s="43">
        <v>798</v>
      </c>
      <c r="F20" s="43">
        <v>5314</v>
      </c>
      <c r="G20" s="44">
        <v>15706</v>
      </c>
      <c r="H20" s="44">
        <v>5039</v>
      </c>
      <c r="I20" s="44">
        <v>521</v>
      </c>
      <c r="J20" s="44">
        <f t="shared" si="1"/>
        <v>26580</v>
      </c>
      <c r="K20" s="44">
        <f t="shared" si="0"/>
        <v>26580</v>
      </c>
      <c r="L20" s="104"/>
    </row>
    <row r="21" spans="1:12" ht="14.25" x14ac:dyDescent="0.2">
      <c r="A21" s="123"/>
      <c r="B21" s="116"/>
      <c r="C21" s="124" t="s">
        <v>176</v>
      </c>
      <c r="D21" s="45">
        <v>1513</v>
      </c>
      <c r="E21" s="43">
        <v>766</v>
      </c>
      <c r="F21" s="43">
        <v>2279</v>
      </c>
      <c r="G21" s="44">
        <v>11691</v>
      </c>
      <c r="H21" s="44">
        <v>4779</v>
      </c>
      <c r="I21" s="44">
        <v>496</v>
      </c>
      <c r="J21" s="44">
        <f t="shared" si="1"/>
        <v>19245</v>
      </c>
      <c r="K21" s="44">
        <f t="shared" si="0"/>
        <v>19245</v>
      </c>
      <c r="L21" s="104"/>
    </row>
    <row r="22" spans="1:12" ht="14.25" x14ac:dyDescent="0.2">
      <c r="B22" s="116"/>
      <c r="C22" s="115" t="s">
        <v>177</v>
      </c>
      <c r="D22" s="45">
        <v>534</v>
      </c>
      <c r="E22" s="43">
        <v>766</v>
      </c>
      <c r="F22" s="43">
        <v>1300</v>
      </c>
      <c r="G22" s="44">
        <v>11691</v>
      </c>
      <c r="H22" s="44">
        <v>4674</v>
      </c>
      <c r="I22" s="44">
        <v>486</v>
      </c>
      <c r="J22" s="44">
        <f t="shared" si="1"/>
        <v>18151</v>
      </c>
      <c r="K22" s="44">
        <f t="shared" si="0"/>
        <v>18151</v>
      </c>
      <c r="L22" s="104"/>
    </row>
    <row r="23" spans="1:12" ht="14.25" x14ac:dyDescent="0.2">
      <c r="B23" s="116"/>
      <c r="C23" s="115" t="s">
        <v>178</v>
      </c>
      <c r="D23" s="45">
        <v>979</v>
      </c>
      <c r="E23" s="43">
        <v>0</v>
      </c>
      <c r="F23" s="43">
        <v>979</v>
      </c>
      <c r="G23" s="44">
        <v>0</v>
      </c>
      <c r="H23" s="44">
        <v>105</v>
      </c>
      <c r="I23" s="44">
        <v>10</v>
      </c>
      <c r="J23" s="44">
        <f t="shared" si="1"/>
        <v>1094</v>
      </c>
      <c r="K23" s="44">
        <f t="shared" si="0"/>
        <v>1094</v>
      </c>
      <c r="L23" s="104"/>
    </row>
    <row r="24" spans="1:12" ht="14.25" x14ac:dyDescent="0.2">
      <c r="A24" s="111"/>
      <c r="B24" s="116"/>
      <c r="C24" s="124" t="s">
        <v>179</v>
      </c>
      <c r="D24" s="45">
        <v>3003</v>
      </c>
      <c r="E24" s="43">
        <v>32</v>
      </c>
      <c r="F24" s="43">
        <v>3035</v>
      </c>
      <c r="G24" s="44">
        <v>4015</v>
      </c>
      <c r="H24" s="44">
        <v>260</v>
      </c>
      <c r="I24" s="44">
        <v>25</v>
      </c>
      <c r="J24" s="44">
        <f t="shared" si="1"/>
        <v>7335</v>
      </c>
      <c r="K24" s="44">
        <f t="shared" si="0"/>
        <v>7335</v>
      </c>
      <c r="L24" s="104"/>
    </row>
    <row r="25" spans="1:12" ht="14.25" x14ac:dyDescent="0.2">
      <c r="B25" s="126"/>
      <c r="C25" s="115"/>
      <c r="D25" s="42"/>
      <c r="E25" s="40"/>
      <c r="F25" s="40"/>
      <c r="G25" s="41"/>
      <c r="H25" s="41"/>
      <c r="I25" s="41"/>
      <c r="J25" s="41"/>
      <c r="K25" s="41"/>
      <c r="L25" s="104"/>
    </row>
    <row r="26" spans="1:12" ht="15" x14ac:dyDescent="0.25">
      <c r="A26" s="111"/>
      <c r="B26" s="119" t="s">
        <v>310</v>
      </c>
      <c r="C26" s="130" t="s">
        <v>71</v>
      </c>
      <c r="D26" s="58">
        <v>35</v>
      </c>
      <c r="E26" s="59">
        <v>177</v>
      </c>
      <c r="F26" s="59">
        <v>212</v>
      </c>
      <c r="G26" s="60">
        <v>286</v>
      </c>
      <c r="H26" s="60">
        <v>36</v>
      </c>
      <c r="I26" s="60">
        <v>32</v>
      </c>
      <c r="J26" s="60">
        <f>SUM(F26:I26)</f>
        <v>566</v>
      </c>
      <c r="K26" s="60">
        <f t="shared" si="0"/>
        <v>566</v>
      </c>
      <c r="L26" s="104"/>
    </row>
    <row r="27" spans="1:12" ht="14.25" x14ac:dyDescent="0.2">
      <c r="A27" s="112"/>
      <c r="B27" s="126"/>
      <c r="C27" s="115"/>
      <c r="D27" s="42"/>
      <c r="E27" s="40"/>
      <c r="F27" s="40"/>
      <c r="G27" s="41"/>
      <c r="H27" s="41"/>
      <c r="I27" s="41"/>
      <c r="J27" s="41"/>
      <c r="K27" s="41"/>
      <c r="L27" s="104"/>
    </row>
    <row r="28" spans="1:12" ht="15" x14ac:dyDescent="0.25">
      <c r="A28" s="111"/>
      <c r="B28" s="119" t="s">
        <v>311</v>
      </c>
      <c r="C28" s="130" t="s">
        <v>180</v>
      </c>
      <c r="D28" s="58">
        <v>4684</v>
      </c>
      <c r="E28" s="59">
        <v>419</v>
      </c>
      <c r="F28" s="59">
        <v>5103</v>
      </c>
      <c r="G28" s="60">
        <v>2736</v>
      </c>
      <c r="H28" s="60">
        <v>1256</v>
      </c>
      <c r="I28" s="60">
        <v>2132</v>
      </c>
      <c r="J28" s="60">
        <f>SUM(F28:I28)</f>
        <v>11227</v>
      </c>
      <c r="K28" s="60">
        <f t="shared" si="0"/>
        <v>11227</v>
      </c>
      <c r="L28" s="104"/>
    </row>
    <row r="29" spans="1:12" ht="15" x14ac:dyDescent="0.25">
      <c r="A29" s="111"/>
      <c r="B29" s="131"/>
      <c r="C29" s="132"/>
      <c r="D29" s="42"/>
      <c r="E29" s="40"/>
      <c r="F29" s="40"/>
      <c r="G29" s="41"/>
      <c r="H29" s="41"/>
      <c r="I29" s="41"/>
      <c r="J29" s="41"/>
      <c r="K29" s="41"/>
      <c r="L29" s="104"/>
    </row>
    <row r="30" spans="1:12" ht="15" x14ac:dyDescent="0.25">
      <c r="A30" s="123"/>
      <c r="B30" s="133" t="s">
        <v>312</v>
      </c>
      <c r="C30" s="134" t="s">
        <v>181</v>
      </c>
      <c r="D30" s="48">
        <v>4279</v>
      </c>
      <c r="E30" s="46">
        <v>84</v>
      </c>
      <c r="F30" s="46">
        <v>4363</v>
      </c>
      <c r="G30" s="47">
        <v>1882</v>
      </c>
      <c r="H30" s="47">
        <v>1193</v>
      </c>
      <c r="I30" s="47">
        <v>0</v>
      </c>
      <c r="J30" s="47">
        <f>SUM(F30:I30)</f>
        <v>7438</v>
      </c>
      <c r="K30" s="47">
        <f t="shared" si="0"/>
        <v>7438</v>
      </c>
      <c r="L30" s="104"/>
    </row>
    <row r="31" spans="1:12" ht="15" x14ac:dyDescent="0.25">
      <c r="A31" s="127"/>
      <c r="B31" s="114"/>
      <c r="C31" s="115" t="s">
        <v>182</v>
      </c>
      <c r="D31" s="42"/>
      <c r="E31" s="40"/>
      <c r="F31" s="40"/>
      <c r="G31" s="41"/>
      <c r="H31" s="41"/>
      <c r="I31" s="41"/>
      <c r="J31" s="41"/>
      <c r="K31" s="41">
        <f t="shared" si="0"/>
        <v>0</v>
      </c>
      <c r="L31" s="104"/>
    </row>
    <row r="32" spans="1:12" ht="15" x14ac:dyDescent="0.25">
      <c r="A32" s="125"/>
      <c r="B32" s="114"/>
      <c r="C32" s="115" t="s">
        <v>183</v>
      </c>
      <c r="D32" s="45">
        <v>716</v>
      </c>
      <c r="E32" s="43">
        <v>9</v>
      </c>
      <c r="F32" s="43">
        <v>725</v>
      </c>
      <c r="G32" s="44">
        <v>101</v>
      </c>
      <c r="H32" s="44">
        <v>6</v>
      </c>
      <c r="I32" s="44">
        <v>0</v>
      </c>
      <c r="J32" s="44">
        <f>SUM(F32:I32)</f>
        <v>832</v>
      </c>
      <c r="K32" s="44">
        <f t="shared" si="0"/>
        <v>832</v>
      </c>
      <c r="L32" s="104"/>
    </row>
    <row r="33" spans="1:12" ht="15" x14ac:dyDescent="0.25">
      <c r="A33" s="129"/>
      <c r="B33" s="114"/>
      <c r="C33" s="115" t="s">
        <v>184</v>
      </c>
      <c r="D33" s="45">
        <v>0</v>
      </c>
      <c r="E33" s="43">
        <v>0</v>
      </c>
      <c r="F33" s="43">
        <v>0</v>
      </c>
      <c r="G33" s="44">
        <v>433</v>
      </c>
      <c r="H33" s="44">
        <v>16</v>
      </c>
      <c r="I33" s="44">
        <v>0</v>
      </c>
      <c r="J33" s="44">
        <f>SUM(F33:I33)</f>
        <v>449</v>
      </c>
      <c r="K33" s="44">
        <f t="shared" si="0"/>
        <v>449</v>
      </c>
      <c r="L33" s="104"/>
    </row>
    <row r="34" spans="1:12" ht="15" x14ac:dyDescent="0.25">
      <c r="A34" s="125"/>
      <c r="B34" s="114"/>
      <c r="C34" s="115" t="s">
        <v>185</v>
      </c>
      <c r="D34" s="45">
        <v>0</v>
      </c>
      <c r="E34" s="43">
        <v>0</v>
      </c>
      <c r="F34" s="43">
        <v>0</v>
      </c>
      <c r="G34" s="44">
        <v>456</v>
      </c>
      <c r="H34" s="44">
        <v>585</v>
      </c>
      <c r="I34" s="44">
        <v>0</v>
      </c>
      <c r="J34" s="44">
        <f>SUM(F34:I34)</f>
        <v>1041</v>
      </c>
      <c r="K34" s="44">
        <f t="shared" si="0"/>
        <v>1041</v>
      </c>
      <c r="L34" s="104"/>
    </row>
    <row r="35" spans="1:12" ht="15" x14ac:dyDescent="0.25">
      <c r="A35" s="125"/>
      <c r="B35" s="114"/>
      <c r="C35" s="128" t="s">
        <v>186</v>
      </c>
      <c r="D35" s="45">
        <v>1</v>
      </c>
      <c r="E35" s="43">
        <v>0</v>
      </c>
      <c r="F35" s="43">
        <v>1</v>
      </c>
      <c r="G35" s="44">
        <v>6</v>
      </c>
      <c r="H35" s="44">
        <v>0</v>
      </c>
      <c r="I35" s="44">
        <v>0</v>
      </c>
      <c r="J35" s="44">
        <f>SUM(F35:I35)</f>
        <v>7</v>
      </c>
      <c r="K35" s="44">
        <f t="shared" si="0"/>
        <v>7</v>
      </c>
      <c r="L35" s="104"/>
    </row>
    <row r="36" spans="1:12" ht="15" x14ac:dyDescent="0.25">
      <c r="A36" s="125"/>
      <c r="B36" s="114"/>
      <c r="C36" s="128" t="s">
        <v>187</v>
      </c>
      <c r="D36" s="45">
        <v>3562</v>
      </c>
      <c r="E36" s="43">
        <v>75</v>
      </c>
      <c r="F36" s="43">
        <v>3637</v>
      </c>
      <c r="G36" s="44">
        <v>886</v>
      </c>
      <c r="H36" s="44">
        <v>586</v>
      </c>
      <c r="I36" s="44">
        <v>0</v>
      </c>
      <c r="J36" s="44">
        <f>SUM(F36:I36)</f>
        <v>5109</v>
      </c>
      <c r="K36" s="44">
        <f t="shared" si="0"/>
        <v>5109</v>
      </c>
      <c r="L36" s="104"/>
    </row>
    <row r="37" spans="1:12" ht="15" x14ac:dyDescent="0.25">
      <c r="A37" s="125"/>
      <c r="B37" s="114"/>
      <c r="C37" s="115"/>
      <c r="D37" s="42"/>
      <c r="E37" s="40"/>
      <c r="F37" s="40"/>
      <c r="G37" s="41"/>
      <c r="H37" s="41"/>
      <c r="I37" s="41"/>
      <c r="J37" s="41"/>
      <c r="K37" s="41"/>
      <c r="L37" s="104"/>
    </row>
    <row r="38" spans="1:12" ht="15" x14ac:dyDescent="0.25">
      <c r="A38" s="129"/>
      <c r="B38" s="133" t="s">
        <v>313</v>
      </c>
      <c r="C38" s="136" t="s">
        <v>188</v>
      </c>
      <c r="D38" s="48">
        <v>405</v>
      </c>
      <c r="E38" s="46">
        <v>335</v>
      </c>
      <c r="F38" s="46">
        <v>740</v>
      </c>
      <c r="G38" s="47">
        <v>854</v>
      </c>
      <c r="H38" s="47">
        <v>63</v>
      </c>
      <c r="I38" s="47">
        <v>2132</v>
      </c>
      <c r="J38" s="47">
        <f>SUM(F38:I38)</f>
        <v>3789</v>
      </c>
      <c r="K38" s="47">
        <f t="shared" si="0"/>
        <v>3789</v>
      </c>
      <c r="L38" s="104"/>
    </row>
    <row r="39" spans="1:12" ht="14.25" x14ac:dyDescent="0.2">
      <c r="A39" s="129"/>
      <c r="B39" s="116"/>
      <c r="C39" s="115" t="s">
        <v>182</v>
      </c>
      <c r="D39" s="42"/>
      <c r="E39" s="40"/>
      <c r="F39" s="40"/>
      <c r="G39" s="41"/>
      <c r="H39" s="41"/>
      <c r="I39" s="41"/>
      <c r="J39" s="41"/>
      <c r="K39" s="41"/>
      <c r="L39" s="104"/>
    </row>
    <row r="40" spans="1:12" ht="14.25" x14ac:dyDescent="0.2">
      <c r="A40" s="125"/>
      <c r="B40" s="116"/>
      <c r="C40" s="115" t="s">
        <v>183</v>
      </c>
      <c r="D40" s="45">
        <v>142</v>
      </c>
      <c r="E40" s="43">
        <v>0</v>
      </c>
      <c r="F40" s="43">
        <v>142</v>
      </c>
      <c r="G40" s="44">
        <v>0</v>
      </c>
      <c r="H40" s="44">
        <v>0</v>
      </c>
      <c r="I40" s="44">
        <v>0</v>
      </c>
      <c r="J40" s="44">
        <f>SUM(F40:I40)</f>
        <v>142</v>
      </c>
      <c r="K40" s="44">
        <f t="shared" si="0"/>
        <v>142</v>
      </c>
      <c r="L40" s="104"/>
    </row>
    <row r="41" spans="1:12" ht="14.25" x14ac:dyDescent="0.2">
      <c r="A41" s="127"/>
      <c r="B41" s="116"/>
      <c r="C41" s="115" t="s">
        <v>184</v>
      </c>
      <c r="D41" s="45">
        <v>2</v>
      </c>
      <c r="E41" s="43">
        <v>0</v>
      </c>
      <c r="F41" s="43">
        <v>2</v>
      </c>
      <c r="G41" s="44">
        <v>3</v>
      </c>
      <c r="H41" s="44">
        <v>1</v>
      </c>
      <c r="I41" s="44">
        <v>0</v>
      </c>
      <c r="J41" s="44">
        <f>SUM(F41:I41)</f>
        <v>6</v>
      </c>
      <c r="K41" s="44">
        <f t="shared" si="0"/>
        <v>6</v>
      </c>
      <c r="L41" s="104"/>
    </row>
    <row r="42" spans="1:12" ht="14.25" x14ac:dyDescent="0.2">
      <c r="A42" s="123"/>
      <c r="B42" s="116"/>
      <c r="C42" s="115" t="s">
        <v>185</v>
      </c>
      <c r="D42" s="45">
        <v>0</v>
      </c>
      <c r="E42" s="43">
        <v>0</v>
      </c>
      <c r="F42" s="43">
        <v>0</v>
      </c>
      <c r="G42" s="44">
        <v>0</v>
      </c>
      <c r="H42" s="44">
        <v>13</v>
      </c>
      <c r="I42" s="44">
        <v>0</v>
      </c>
      <c r="J42" s="44">
        <f>SUM(F42:I42)</f>
        <v>13</v>
      </c>
      <c r="K42" s="44">
        <f t="shared" si="0"/>
        <v>13</v>
      </c>
      <c r="L42" s="104"/>
    </row>
    <row r="43" spans="1:12" ht="14.25" x14ac:dyDescent="0.2">
      <c r="B43" s="116"/>
      <c r="C43" s="128" t="s">
        <v>186</v>
      </c>
      <c r="D43" s="45">
        <v>0</v>
      </c>
      <c r="E43" s="43">
        <v>0</v>
      </c>
      <c r="F43" s="43">
        <v>0</v>
      </c>
      <c r="G43" s="44">
        <v>0</v>
      </c>
      <c r="H43" s="44">
        <v>0</v>
      </c>
      <c r="I43" s="44">
        <v>0</v>
      </c>
      <c r="J43" s="44">
        <f>SUM(F43:I43)</f>
        <v>0</v>
      </c>
      <c r="K43" s="44">
        <f t="shared" si="0"/>
        <v>0</v>
      </c>
      <c r="L43" s="104"/>
    </row>
    <row r="44" spans="1:12" ht="14.25" x14ac:dyDescent="0.2">
      <c r="B44" s="116"/>
      <c r="C44" s="128" t="s">
        <v>187</v>
      </c>
      <c r="D44" s="45">
        <v>261</v>
      </c>
      <c r="E44" s="43">
        <v>335</v>
      </c>
      <c r="F44" s="43">
        <v>596</v>
      </c>
      <c r="G44" s="44">
        <v>851</v>
      </c>
      <c r="H44" s="44">
        <v>49</v>
      </c>
      <c r="I44" s="44">
        <v>2132</v>
      </c>
      <c r="J44" s="44">
        <f>SUM(F44:I44)</f>
        <v>3628</v>
      </c>
      <c r="K44" s="44">
        <f t="shared" si="0"/>
        <v>3628</v>
      </c>
      <c r="L44" s="104"/>
    </row>
    <row r="45" spans="1:12" ht="14.25" x14ac:dyDescent="0.2">
      <c r="B45" s="116"/>
      <c r="C45" s="128"/>
      <c r="D45" s="42"/>
      <c r="E45" s="40"/>
      <c r="F45" s="40"/>
      <c r="G45" s="41"/>
      <c r="H45" s="41"/>
      <c r="I45" s="41"/>
      <c r="J45" s="41"/>
      <c r="K45" s="41"/>
      <c r="L45" s="104"/>
    </row>
    <row r="46" spans="1:12" ht="15" x14ac:dyDescent="0.25">
      <c r="A46" s="111"/>
      <c r="B46" s="119" t="s">
        <v>85</v>
      </c>
      <c r="C46" s="130" t="s">
        <v>86</v>
      </c>
      <c r="D46" s="58">
        <v>27458</v>
      </c>
      <c r="E46" s="59">
        <v>479</v>
      </c>
      <c r="F46" s="59">
        <v>27691</v>
      </c>
      <c r="G46" s="60">
        <v>4208</v>
      </c>
      <c r="H46" s="60">
        <v>700</v>
      </c>
      <c r="I46" s="60">
        <v>2</v>
      </c>
      <c r="J46" s="60">
        <f>SUM(F46:I46)</f>
        <v>32601</v>
      </c>
      <c r="K46" s="60">
        <f>K48+K55</f>
        <v>30740</v>
      </c>
      <c r="L46" s="104"/>
    </row>
    <row r="47" spans="1:12" ht="14.25" x14ac:dyDescent="0.2">
      <c r="A47" s="112"/>
      <c r="B47" s="126"/>
      <c r="C47" s="115"/>
      <c r="D47" s="42"/>
      <c r="E47" s="40"/>
      <c r="F47" s="40"/>
      <c r="G47" s="41"/>
      <c r="H47" s="41"/>
      <c r="I47" s="41"/>
      <c r="J47" s="41"/>
      <c r="K47" s="41"/>
      <c r="L47" s="104"/>
    </row>
    <row r="48" spans="1:12" ht="15" x14ac:dyDescent="0.25">
      <c r="A48" s="111"/>
      <c r="B48" s="137" t="s">
        <v>87</v>
      </c>
      <c r="C48" s="136" t="s">
        <v>189</v>
      </c>
      <c r="D48" s="58">
        <v>27450</v>
      </c>
      <c r="E48" s="59">
        <v>479</v>
      </c>
      <c r="F48" s="59">
        <v>27683</v>
      </c>
      <c r="G48" s="60">
        <v>4208</v>
      </c>
      <c r="H48" s="60">
        <v>697</v>
      </c>
      <c r="I48" s="60">
        <v>2</v>
      </c>
      <c r="J48" s="60">
        <f t="shared" ref="J48:J53" si="2">SUM(F48:I48)</f>
        <v>32590</v>
      </c>
      <c r="K48" s="60">
        <f>SUM(K49:K53)</f>
        <v>30729</v>
      </c>
      <c r="L48" s="104"/>
    </row>
    <row r="49" spans="1:12" ht="15" x14ac:dyDescent="0.25">
      <c r="A49" s="111"/>
      <c r="B49" s="114"/>
      <c r="C49" s="124" t="s">
        <v>190</v>
      </c>
      <c r="D49" s="45">
        <v>-44</v>
      </c>
      <c r="E49" s="43">
        <v>0</v>
      </c>
      <c r="F49" s="43">
        <v>-44</v>
      </c>
      <c r="G49" s="44">
        <v>0</v>
      </c>
      <c r="H49" s="44">
        <v>0</v>
      </c>
      <c r="I49" s="44">
        <v>0</v>
      </c>
      <c r="J49" s="44">
        <f t="shared" si="2"/>
        <v>-44</v>
      </c>
      <c r="K49" s="44">
        <v>-45</v>
      </c>
      <c r="L49" s="104"/>
    </row>
    <row r="50" spans="1:12" ht="15" x14ac:dyDescent="0.25">
      <c r="A50" s="138"/>
      <c r="B50" s="114"/>
      <c r="C50" s="124" t="s">
        <v>191</v>
      </c>
      <c r="D50" s="45">
        <v>28227</v>
      </c>
      <c r="E50" s="43">
        <v>446</v>
      </c>
      <c r="F50" s="43">
        <v>28427</v>
      </c>
      <c r="G50" s="44">
        <v>4830</v>
      </c>
      <c r="H50" s="44">
        <v>620</v>
      </c>
      <c r="I50" s="44">
        <v>0</v>
      </c>
      <c r="J50" s="44">
        <f t="shared" si="2"/>
        <v>33877</v>
      </c>
      <c r="K50" s="44">
        <v>32017</v>
      </c>
      <c r="L50" s="104"/>
    </row>
    <row r="51" spans="1:12" ht="15" x14ac:dyDescent="0.25">
      <c r="A51" s="111"/>
      <c r="B51" s="114"/>
      <c r="C51" s="124" t="s">
        <v>192</v>
      </c>
      <c r="D51" s="45">
        <v>16</v>
      </c>
      <c r="E51" s="43">
        <v>0</v>
      </c>
      <c r="F51" s="43">
        <v>16</v>
      </c>
      <c r="G51" s="44">
        <v>194</v>
      </c>
      <c r="H51" s="44">
        <v>215</v>
      </c>
      <c r="I51" s="44">
        <v>2</v>
      </c>
      <c r="J51" s="44">
        <f t="shared" si="2"/>
        <v>427</v>
      </c>
      <c r="K51" s="44">
        <v>427</v>
      </c>
      <c r="L51" s="104"/>
    </row>
    <row r="52" spans="1:12" ht="15" x14ac:dyDescent="0.25">
      <c r="A52" s="111"/>
      <c r="B52" s="114"/>
      <c r="C52" s="124" t="s">
        <v>96</v>
      </c>
      <c r="D52" s="45">
        <v>-749</v>
      </c>
      <c r="E52" s="43">
        <v>0</v>
      </c>
      <c r="F52" s="43">
        <v>-749</v>
      </c>
      <c r="G52" s="44">
        <v>-816</v>
      </c>
      <c r="H52" s="44">
        <v>-166</v>
      </c>
      <c r="I52" s="44">
        <v>0</v>
      </c>
      <c r="J52" s="44">
        <f t="shared" si="2"/>
        <v>-1731</v>
      </c>
      <c r="K52" s="44">
        <v>-1731</v>
      </c>
      <c r="L52" s="104"/>
    </row>
    <row r="53" spans="1:12" ht="15" x14ac:dyDescent="0.25">
      <c r="A53" s="123"/>
      <c r="B53" s="114"/>
      <c r="C53" s="124" t="s">
        <v>193</v>
      </c>
      <c r="D53" s="45">
        <v>0</v>
      </c>
      <c r="E53" s="43">
        <v>33</v>
      </c>
      <c r="F53" s="43">
        <v>33</v>
      </c>
      <c r="G53" s="44">
        <v>0</v>
      </c>
      <c r="H53" s="44">
        <v>28</v>
      </c>
      <c r="I53" s="44">
        <v>0</v>
      </c>
      <c r="J53" s="44">
        <f t="shared" si="2"/>
        <v>61</v>
      </c>
      <c r="K53" s="44">
        <v>61</v>
      </c>
      <c r="L53" s="104"/>
    </row>
    <row r="54" spans="1:12" ht="14.25" x14ac:dyDescent="0.2">
      <c r="A54" s="125"/>
      <c r="B54" s="126"/>
      <c r="C54" s="115"/>
      <c r="D54" s="42"/>
      <c r="E54" s="40"/>
      <c r="F54" s="40"/>
      <c r="G54" s="41"/>
      <c r="H54" s="41"/>
      <c r="I54" s="41"/>
      <c r="J54" s="41"/>
      <c r="K54" s="41"/>
      <c r="L54" s="104"/>
    </row>
    <row r="55" spans="1:12" ht="15" x14ac:dyDescent="0.25">
      <c r="A55" s="129"/>
      <c r="B55" s="137" t="s">
        <v>111</v>
      </c>
      <c r="C55" s="134" t="s">
        <v>112</v>
      </c>
      <c r="D55" s="48">
        <v>8</v>
      </c>
      <c r="E55" s="46">
        <v>0</v>
      </c>
      <c r="F55" s="46">
        <v>8</v>
      </c>
      <c r="G55" s="47">
        <v>0</v>
      </c>
      <c r="H55" s="47">
        <v>3</v>
      </c>
      <c r="I55" s="47">
        <v>0</v>
      </c>
      <c r="J55" s="47">
        <f>SUM(F55:I55)</f>
        <v>11</v>
      </c>
      <c r="K55" s="47">
        <f>J55</f>
        <v>11</v>
      </c>
      <c r="L55" s="104"/>
    </row>
    <row r="56" spans="1:12" ht="15" x14ac:dyDescent="0.25">
      <c r="A56" s="125"/>
      <c r="B56" s="139"/>
      <c r="C56" s="140"/>
      <c r="D56" s="42"/>
      <c r="E56" s="40"/>
      <c r="F56" s="40"/>
      <c r="G56" s="41"/>
      <c r="H56" s="41"/>
      <c r="I56" s="41"/>
      <c r="J56" s="41"/>
      <c r="K56" s="41"/>
      <c r="L56" s="104"/>
    </row>
    <row r="57" spans="1:12" ht="15" x14ac:dyDescent="0.25">
      <c r="A57" s="129"/>
      <c r="B57" s="141" t="s">
        <v>113</v>
      </c>
      <c r="C57" s="142" t="s">
        <v>198</v>
      </c>
      <c r="D57" s="48">
        <v>0</v>
      </c>
      <c r="E57" s="46">
        <v>21</v>
      </c>
      <c r="F57" s="46">
        <v>21</v>
      </c>
      <c r="G57" s="47">
        <v>10</v>
      </c>
      <c r="H57" s="47">
        <v>18</v>
      </c>
      <c r="I57" s="47">
        <v>0</v>
      </c>
      <c r="J57" s="47">
        <f>SUM(F57:I57)</f>
        <v>49</v>
      </c>
      <c r="K57" s="47">
        <f>J57</f>
        <v>49</v>
      </c>
      <c r="L57" s="104"/>
    </row>
    <row r="58" spans="1:12" ht="14.25" x14ac:dyDescent="0.2">
      <c r="A58" s="125"/>
      <c r="B58" s="126"/>
      <c r="C58" s="115"/>
      <c r="D58" s="42"/>
      <c r="E58" s="40"/>
      <c r="F58" s="40"/>
      <c r="G58" s="41"/>
      <c r="H58" s="41"/>
      <c r="I58" s="41"/>
      <c r="J58" s="41"/>
      <c r="K58" s="41"/>
      <c r="L58" s="104"/>
    </row>
    <row r="59" spans="1:12" ht="15" x14ac:dyDescent="0.25">
      <c r="A59" s="125"/>
      <c r="B59" s="141" t="s">
        <v>314</v>
      </c>
      <c r="C59" s="142" t="s">
        <v>199</v>
      </c>
      <c r="D59" s="58">
        <v>15302</v>
      </c>
      <c r="E59" s="59">
        <v>2345</v>
      </c>
      <c r="F59" s="59">
        <v>17647</v>
      </c>
      <c r="G59" s="60">
        <v>3547</v>
      </c>
      <c r="H59" s="60">
        <v>521</v>
      </c>
      <c r="I59" s="60">
        <v>151994</v>
      </c>
      <c r="J59" s="60">
        <f>SUM(F59:I59)</f>
        <v>173709</v>
      </c>
      <c r="K59" s="60">
        <f>J59</f>
        <v>173709</v>
      </c>
      <c r="L59" s="104"/>
    </row>
    <row r="60" spans="1:12" ht="15" x14ac:dyDescent="0.25">
      <c r="A60" s="125"/>
      <c r="B60" s="143"/>
      <c r="C60" s="144"/>
      <c r="D60" s="42"/>
      <c r="E60" s="40"/>
      <c r="F60" s="40"/>
      <c r="G60" s="41"/>
      <c r="H60" s="41"/>
      <c r="I60" s="41"/>
      <c r="J60" s="41"/>
      <c r="K60" s="41"/>
      <c r="L60" s="104"/>
    </row>
    <row r="61" spans="1:12" ht="15" x14ac:dyDescent="0.25">
      <c r="A61" s="125"/>
      <c r="B61" s="133" t="s">
        <v>315</v>
      </c>
      <c r="C61" s="134" t="s">
        <v>200</v>
      </c>
      <c r="D61" s="48">
        <v>0</v>
      </c>
      <c r="E61" s="46">
        <v>0</v>
      </c>
      <c r="F61" s="46">
        <v>0</v>
      </c>
      <c r="G61" s="47">
        <v>0</v>
      </c>
      <c r="H61" s="47">
        <v>0</v>
      </c>
      <c r="I61" s="47">
        <v>148020</v>
      </c>
      <c r="J61" s="47">
        <f t="shared" ref="J61:J66" si="3">SUM(F61:I61)</f>
        <v>148020</v>
      </c>
      <c r="K61" s="47">
        <f t="shared" ref="K61:K66" si="4">J61</f>
        <v>148020</v>
      </c>
      <c r="L61" s="104"/>
    </row>
    <row r="62" spans="1:12" ht="14.25" x14ac:dyDescent="0.2">
      <c r="A62" s="123"/>
      <c r="B62" s="116"/>
      <c r="C62" s="115" t="s">
        <v>201</v>
      </c>
      <c r="D62" s="45">
        <v>0</v>
      </c>
      <c r="E62" s="43">
        <v>0</v>
      </c>
      <c r="F62" s="43">
        <v>0</v>
      </c>
      <c r="G62" s="44">
        <v>0</v>
      </c>
      <c r="H62" s="44">
        <v>0</v>
      </c>
      <c r="I62" s="44">
        <v>119504</v>
      </c>
      <c r="J62" s="44">
        <f t="shared" si="3"/>
        <v>119504</v>
      </c>
      <c r="K62" s="44">
        <f t="shared" si="4"/>
        <v>119504</v>
      </c>
      <c r="L62" s="104"/>
    </row>
    <row r="63" spans="1:12" ht="14.25" x14ac:dyDescent="0.2">
      <c r="B63" s="116"/>
      <c r="C63" s="115" t="s">
        <v>202</v>
      </c>
      <c r="D63" s="45">
        <v>0</v>
      </c>
      <c r="E63" s="43">
        <v>0</v>
      </c>
      <c r="F63" s="43">
        <v>0</v>
      </c>
      <c r="G63" s="44">
        <v>0</v>
      </c>
      <c r="H63" s="44">
        <v>0</v>
      </c>
      <c r="I63" s="44">
        <v>7287</v>
      </c>
      <c r="J63" s="44">
        <f t="shared" si="3"/>
        <v>7287</v>
      </c>
      <c r="K63" s="44">
        <f t="shared" si="4"/>
        <v>7287</v>
      </c>
      <c r="L63" s="104"/>
    </row>
    <row r="64" spans="1:12" ht="14.25" x14ac:dyDescent="0.2">
      <c r="A64" s="111"/>
      <c r="B64" s="116"/>
      <c r="C64" s="115" t="s">
        <v>203</v>
      </c>
      <c r="D64" s="45">
        <v>0</v>
      </c>
      <c r="E64" s="43">
        <v>0</v>
      </c>
      <c r="F64" s="43">
        <v>0</v>
      </c>
      <c r="G64" s="44">
        <v>0</v>
      </c>
      <c r="H64" s="44">
        <v>0</v>
      </c>
      <c r="I64" s="44">
        <v>18491</v>
      </c>
      <c r="J64" s="44">
        <f t="shared" si="3"/>
        <v>18491</v>
      </c>
      <c r="K64" s="44">
        <f t="shared" si="4"/>
        <v>18491</v>
      </c>
      <c r="L64" s="104"/>
    </row>
    <row r="65" spans="1:12" ht="14.25" x14ac:dyDescent="0.2">
      <c r="B65" s="116"/>
      <c r="C65" s="115" t="s">
        <v>204</v>
      </c>
      <c r="D65" s="45">
        <v>0</v>
      </c>
      <c r="E65" s="43">
        <v>0</v>
      </c>
      <c r="F65" s="43">
        <v>0</v>
      </c>
      <c r="G65" s="44">
        <v>0</v>
      </c>
      <c r="H65" s="44">
        <v>0</v>
      </c>
      <c r="I65" s="44">
        <v>834</v>
      </c>
      <c r="J65" s="44">
        <f t="shared" si="3"/>
        <v>834</v>
      </c>
      <c r="K65" s="44">
        <f t="shared" si="4"/>
        <v>834</v>
      </c>
      <c r="L65" s="104"/>
    </row>
    <row r="66" spans="1:12" ht="14.25" x14ac:dyDescent="0.2">
      <c r="A66" s="111"/>
      <c r="B66" s="116"/>
      <c r="C66" s="115" t="s">
        <v>205</v>
      </c>
      <c r="D66" s="45">
        <v>0</v>
      </c>
      <c r="E66" s="43">
        <v>0</v>
      </c>
      <c r="F66" s="43">
        <v>0</v>
      </c>
      <c r="G66" s="44">
        <v>0</v>
      </c>
      <c r="H66" s="44">
        <v>0</v>
      </c>
      <c r="I66" s="44">
        <v>1904</v>
      </c>
      <c r="J66" s="44">
        <f t="shared" si="3"/>
        <v>1904</v>
      </c>
      <c r="K66" s="44">
        <f t="shared" si="4"/>
        <v>1904</v>
      </c>
      <c r="L66" s="104"/>
    </row>
    <row r="67" spans="1:12" ht="14.25" x14ac:dyDescent="0.2">
      <c r="A67" s="112"/>
      <c r="B67" s="116"/>
      <c r="C67" s="115"/>
      <c r="D67" s="42"/>
      <c r="E67" s="40"/>
      <c r="F67" s="40"/>
      <c r="G67" s="41"/>
      <c r="H67" s="41"/>
      <c r="I67" s="41"/>
      <c r="J67" s="41"/>
      <c r="K67" s="41"/>
      <c r="L67" s="104"/>
    </row>
    <row r="68" spans="1:12" ht="15" x14ac:dyDescent="0.25">
      <c r="A68" s="111"/>
      <c r="B68" s="133" t="s">
        <v>316</v>
      </c>
      <c r="C68" s="145" t="s">
        <v>206</v>
      </c>
      <c r="D68" s="48">
        <v>13373</v>
      </c>
      <c r="E68" s="46">
        <v>2055</v>
      </c>
      <c r="F68" s="46">
        <v>15428</v>
      </c>
      <c r="G68" s="47">
        <v>361</v>
      </c>
      <c r="H68" s="47">
        <v>260</v>
      </c>
      <c r="I68" s="47">
        <v>25</v>
      </c>
      <c r="J68" s="47">
        <f>SUM(F68:I68)</f>
        <v>16074</v>
      </c>
      <c r="K68" s="47">
        <f>J68</f>
        <v>16074</v>
      </c>
      <c r="L68" s="104"/>
    </row>
    <row r="69" spans="1:12" ht="15" x14ac:dyDescent="0.25">
      <c r="A69" s="111"/>
      <c r="B69" s="114"/>
      <c r="C69" s="146"/>
      <c r="D69" s="42"/>
      <c r="E69" s="40"/>
      <c r="F69" s="40"/>
      <c r="G69" s="41"/>
      <c r="H69" s="41"/>
      <c r="I69" s="41"/>
      <c r="J69" s="41"/>
      <c r="K69" s="41"/>
      <c r="L69" s="104"/>
    </row>
    <row r="70" spans="1:12" ht="15" x14ac:dyDescent="0.25">
      <c r="A70" s="138"/>
      <c r="B70" s="133" t="s">
        <v>317</v>
      </c>
      <c r="C70" s="134" t="s">
        <v>207</v>
      </c>
      <c r="D70" s="48">
        <v>1929</v>
      </c>
      <c r="E70" s="46">
        <v>290</v>
      </c>
      <c r="F70" s="46">
        <v>2219</v>
      </c>
      <c r="G70" s="47">
        <v>3186</v>
      </c>
      <c r="H70" s="47">
        <v>261</v>
      </c>
      <c r="I70" s="47">
        <v>3949</v>
      </c>
      <c r="J70" s="47">
        <f t="shared" ref="J70:J76" si="5">SUM(F70:I70)</f>
        <v>9615</v>
      </c>
      <c r="K70" s="47">
        <f t="shared" ref="K70:K76" si="6">J70</f>
        <v>9615</v>
      </c>
      <c r="L70" s="104"/>
    </row>
    <row r="71" spans="1:12" ht="15" x14ac:dyDescent="0.25">
      <c r="A71" s="111"/>
      <c r="B71" s="114"/>
      <c r="C71" s="115" t="s">
        <v>208</v>
      </c>
      <c r="D71" s="45">
        <v>16</v>
      </c>
      <c r="E71" s="43">
        <v>0</v>
      </c>
      <c r="F71" s="43">
        <v>16</v>
      </c>
      <c r="G71" s="44">
        <v>14</v>
      </c>
      <c r="H71" s="44">
        <v>50</v>
      </c>
      <c r="I71" s="44">
        <v>2276</v>
      </c>
      <c r="J71" s="44">
        <f t="shared" si="5"/>
        <v>2356</v>
      </c>
      <c r="K71" s="44">
        <f t="shared" si="6"/>
        <v>2356</v>
      </c>
      <c r="L71" s="104"/>
    </row>
    <row r="72" spans="1:12" ht="15" x14ac:dyDescent="0.25">
      <c r="A72" s="111"/>
      <c r="B72" s="114"/>
      <c r="C72" s="115" t="s">
        <v>209</v>
      </c>
      <c r="D72" s="45">
        <v>185</v>
      </c>
      <c r="E72" s="43">
        <v>0</v>
      </c>
      <c r="F72" s="43">
        <v>185</v>
      </c>
      <c r="G72" s="44">
        <v>0</v>
      </c>
      <c r="H72" s="44">
        <v>0</v>
      </c>
      <c r="I72" s="44">
        <v>0</v>
      </c>
      <c r="J72" s="44">
        <f t="shared" si="5"/>
        <v>185</v>
      </c>
      <c r="K72" s="44">
        <f t="shared" si="6"/>
        <v>185</v>
      </c>
      <c r="L72" s="104"/>
    </row>
    <row r="73" spans="1:12" ht="15" x14ac:dyDescent="0.25">
      <c r="A73" s="123"/>
      <c r="B73" s="114"/>
      <c r="C73" s="115" t="s">
        <v>210</v>
      </c>
      <c r="D73" s="45">
        <v>1677</v>
      </c>
      <c r="E73" s="43">
        <v>62</v>
      </c>
      <c r="F73" s="43">
        <v>1739</v>
      </c>
      <c r="G73" s="44">
        <v>101</v>
      </c>
      <c r="H73" s="44">
        <v>0</v>
      </c>
      <c r="I73" s="44">
        <v>1504</v>
      </c>
      <c r="J73" s="44">
        <f t="shared" si="5"/>
        <v>3344</v>
      </c>
      <c r="K73" s="44">
        <f t="shared" si="6"/>
        <v>3344</v>
      </c>
      <c r="L73" s="104"/>
    </row>
    <row r="74" spans="1:12" ht="15" x14ac:dyDescent="0.25">
      <c r="A74" s="123"/>
      <c r="B74" s="114"/>
      <c r="C74" s="115" t="s">
        <v>211</v>
      </c>
      <c r="D74" s="45">
        <v>0</v>
      </c>
      <c r="E74" s="43">
        <v>0</v>
      </c>
      <c r="F74" s="43">
        <v>0</v>
      </c>
      <c r="G74" s="44">
        <v>844</v>
      </c>
      <c r="H74" s="44">
        <v>35</v>
      </c>
      <c r="I74" s="44">
        <v>44</v>
      </c>
      <c r="J74" s="44">
        <f t="shared" si="5"/>
        <v>923</v>
      </c>
      <c r="K74" s="44">
        <f t="shared" si="6"/>
        <v>923</v>
      </c>
      <c r="L74" s="104"/>
    </row>
    <row r="75" spans="1:12" ht="15" x14ac:dyDescent="0.25">
      <c r="A75" s="127"/>
      <c r="B75" s="114"/>
      <c r="C75" s="115" t="s">
        <v>212</v>
      </c>
      <c r="D75" s="45">
        <v>40</v>
      </c>
      <c r="E75" s="43">
        <v>0</v>
      </c>
      <c r="F75" s="43">
        <v>40</v>
      </c>
      <c r="G75" s="44">
        <v>26</v>
      </c>
      <c r="H75" s="44">
        <v>2</v>
      </c>
      <c r="I75" s="44">
        <v>0</v>
      </c>
      <c r="J75" s="44">
        <f t="shared" si="5"/>
        <v>68</v>
      </c>
      <c r="K75" s="44">
        <f t="shared" si="6"/>
        <v>68</v>
      </c>
      <c r="L75" s="104"/>
    </row>
    <row r="76" spans="1:12" ht="15" x14ac:dyDescent="0.25">
      <c r="A76" s="125"/>
      <c r="B76" s="114"/>
      <c r="C76" s="115" t="s">
        <v>205</v>
      </c>
      <c r="D76" s="45">
        <v>11</v>
      </c>
      <c r="E76" s="43">
        <v>228</v>
      </c>
      <c r="F76" s="43">
        <v>239</v>
      </c>
      <c r="G76" s="44">
        <v>2201</v>
      </c>
      <c r="H76" s="44">
        <v>174</v>
      </c>
      <c r="I76" s="44">
        <v>125</v>
      </c>
      <c r="J76" s="44">
        <f t="shared" si="5"/>
        <v>2739</v>
      </c>
      <c r="K76" s="44">
        <f t="shared" si="6"/>
        <v>2739</v>
      </c>
      <c r="L76" s="104"/>
    </row>
    <row r="77" spans="1:12" ht="15" x14ac:dyDescent="0.25">
      <c r="A77" s="129"/>
      <c r="B77" s="114"/>
      <c r="C77" s="115"/>
      <c r="D77" s="42"/>
      <c r="E77" s="40"/>
      <c r="F77" s="40"/>
      <c r="G77" s="41"/>
      <c r="H77" s="41"/>
      <c r="I77" s="41"/>
      <c r="J77" s="41"/>
      <c r="K77" s="41"/>
      <c r="L77" s="104"/>
    </row>
    <row r="78" spans="1:12" ht="15" x14ac:dyDescent="0.25">
      <c r="A78" s="125"/>
      <c r="B78" s="119" t="s">
        <v>131</v>
      </c>
      <c r="C78" s="130" t="s">
        <v>132</v>
      </c>
      <c r="D78" s="58">
        <v>127233</v>
      </c>
      <c r="E78" s="59">
        <v>871</v>
      </c>
      <c r="F78" s="59">
        <v>121808</v>
      </c>
      <c r="G78" s="60">
        <v>17527</v>
      </c>
      <c r="H78" s="60">
        <v>12477</v>
      </c>
      <c r="I78" s="60">
        <v>3365</v>
      </c>
      <c r="J78" s="60">
        <f>SUM(F78:I78)</f>
        <v>155177</v>
      </c>
      <c r="K78" s="60">
        <f>J78</f>
        <v>155177</v>
      </c>
      <c r="L78" s="104"/>
    </row>
    <row r="79" spans="1:12" ht="15" x14ac:dyDescent="0.25">
      <c r="A79" s="125"/>
      <c r="B79" s="114"/>
      <c r="C79" s="115"/>
      <c r="D79" s="42"/>
      <c r="E79" s="40"/>
      <c r="F79" s="40"/>
      <c r="G79" s="41"/>
      <c r="H79" s="41"/>
      <c r="I79" s="41"/>
      <c r="J79" s="41"/>
      <c r="K79" s="41"/>
      <c r="L79" s="104"/>
    </row>
    <row r="80" spans="1:12" ht="15" x14ac:dyDescent="0.25">
      <c r="A80" s="129"/>
      <c r="B80" s="133" t="s">
        <v>394</v>
      </c>
      <c r="C80" s="134" t="s">
        <v>395</v>
      </c>
      <c r="D80" s="58">
        <v>10</v>
      </c>
      <c r="E80" s="59">
        <v>16</v>
      </c>
      <c r="F80" s="59">
        <v>26</v>
      </c>
      <c r="G80" s="60">
        <v>63</v>
      </c>
      <c r="H80" s="60">
        <v>103</v>
      </c>
      <c r="I80" s="60">
        <v>2</v>
      </c>
      <c r="J80" s="60">
        <f>SUM(F80:I80)</f>
        <v>194</v>
      </c>
      <c r="K80" s="60">
        <f>J80</f>
        <v>194</v>
      </c>
      <c r="L80" s="104"/>
    </row>
    <row r="81" spans="1:12" ht="15" x14ac:dyDescent="0.25">
      <c r="A81" s="125"/>
      <c r="B81" s="114"/>
      <c r="C81" s="115"/>
      <c r="D81" s="42"/>
      <c r="E81" s="40"/>
      <c r="F81" s="40"/>
      <c r="G81" s="41"/>
      <c r="H81" s="41"/>
      <c r="I81" s="41"/>
      <c r="J81" s="41"/>
      <c r="K81" s="41"/>
      <c r="L81" s="104"/>
    </row>
    <row r="82" spans="1:12" ht="15" x14ac:dyDescent="0.25">
      <c r="A82" s="125"/>
      <c r="B82" s="133" t="s">
        <v>133</v>
      </c>
      <c r="C82" s="136" t="s">
        <v>134</v>
      </c>
      <c r="D82" s="58">
        <v>114424</v>
      </c>
      <c r="E82" s="59">
        <v>470</v>
      </c>
      <c r="F82" s="59">
        <v>108598</v>
      </c>
      <c r="G82" s="60">
        <v>15273</v>
      </c>
      <c r="H82" s="60">
        <v>10813</v>
      </c>
      <c r="I82" s="60">
        <v>3351</v>
      </c>
      <c r="J82" s="60">
        <f t="shared" ref="J82:J87" si="7">SUM(F82:I82)</f>
        <v>138035</v>
      </c>
      <c r="K82" s="122">
        <v>0</v>
      </c>
      <c r="L82" s="104"/>
    </row>
    <row r="83" spans="1:12" ht="15" x14ac:dyDescent="0.25">
      <c r="A83" s="125"/>
      <c r="B83" s="114"/>
      <c r="C83" s="124" t="s">
        <v>194</v>
      </c>
      <c r="D83" s="45">
        <v>0</v>
      </c>
      <c r="E83" s="43">
        <v>306</v>
      </c>
      <c r="F83" s="43">
        <v>0</v>
      </c>
      <c r="G83" s="44">
        <v>9046</v>
      </c>
      <c r="H83" s="44">
        <v>1329</v>
      </c>
      <c r="I83" s="44">
        <v>11</v>
      </c>
      <c r="J83" s="44">
        <f t="shared" si="7"/>
        <v>10386</v>
      </c>
      <c r="K83" s="41">
        <v>0</v>
      </c>
      <c r="L83" s="104"/>
    </row>
    <row r="84" spans="1:12" ht="15" x14ac:dyDescent="0.25">
      <c r="A84" s="129"/>
      <c r="B84" s="114"/>
      <c r="C84" s="124" t="s">
        <v>213</v>
      </c>
      <c r="D84" s="45">
        <v>5990</v>
      </c>
      <c r="E84" s="43">
        <v>0</v>
      </c>
      <c r="F84" s="43">
        <v>0</v>
      </c>
      <c r="G84" s="44">
        <v>63</v>
      </c>
      <c r="H84" s="44">
        <v>41</v>
      </c>
      <c r="I84" s="44">
        <v>100</v>
      </c>
      <c r="J84" s="44">
        <f t="shared" si="7"/>
        <v>204</v>
      </c>
      <c r="K84" s="41">
        <v>0</v>
      </c>
      <c r="L84" s="104"/>
    </row>
    <row r="85" spans="1:12" ht="15" x14ac:dyDescent="0.25">
      <c r="A85" s="129"/>
      <c r="B85" s="114"/>
      <c r="C85" s="124" t="s">
        <v>195</v>
      </c>
      <c r="D85" s="45">
        <v>73619</v>
      </c>
      <c r="E85" s="43">
        <v>111</v>
      </c>
      <c r="F85" s="43">
        <v>73730</v>
      </c>
      <c r="G85" s="44">
        <v>0</v>
      </c>
      <c r="H85" s="44">
        <v>9443</v>
      </c>
      <c r="I85" s="44">
        <v>2805</v>
      </c>
      <c r="J85" s="44">
        <f t="shared" si="7"/>
        <v>85978</v>
      </c>
      <c r="K85" s="41">
        <v>0</v>
      </c>
      <c r="L85" s="104"/>
    </row>
    <row r="86" spans="1:12" ht="15" x14ac:dyDescent="0.25">
      <c r="A86" s="125"/>
      <c r="B86" s="114"/>
      <c r="C86" s="124" t="s">
        <v>196</v>
      </c>
      <c r="D86" s="45">
        <v>17620</v>
      </c>
      <c r="E86" s="43">
        <v>52</v>
      </c>
      <c r="F86" s="43">
        <v>17672</v>
      </c>
      <c r="G86" s="44">
        <v>6162</v>
      </c>
      <c r="H86" s="44">
        <v>0</v>
      </c>
      <c r="I86" s="44">
        <v>435</v>
      </c>
      <c r="J86" s="44">
        <f t="shared" si="7"/>
        <v>24269</v>
      </c>
      <c r="K86" s="41">
        <v>0</v>
      </c>
      <c r="L86" s="104"/>
    </row>
    <row r="87" spans="1:12" ht="15" x14ac:dyDescent="0.25">
      <c r="A87" s="123"/>
      <c r="B87" s="114"/>
      <c r="C87" s="128" t="s">
        <v>197</v>
      </c>
      <c r="D87" s="45">
        <v>17195</v>
      </c>
      <c r="E87" s="43">
        <v>1</v>
      </c>
      <c r="F87" s="43">
        <v>17196</v>
      </c>
      <c r="G87" s="44">
        <v>2</v>
      </c>
      <c r="H87" s="44">
        <v>0</v>
      </c>
      <c r="I87" s="44">
        <v>0</v>
      </c>
      <c r="J87" s="44">
        <f t="shared" si="7"/>
        <v>17198</v>
      </c>
      <c r="K87" s="41">
        <v>0</v>
      </c>
      <c r="L87" s="104"/>
    </row>
    <row r="88" spans="1:12" ht="15" x14ac:dyDescent="0.25">
      <c r="B88" s="114"/>
      <c r="C88" s="128"/>
      <c r="D88" s="42"/>
      <c r="E88" s="40"/>
      <c r="F88" s="40"/>
      <c r="G88" s="41"/>
      <c r="H88" s="41"/>
      <c r="I88" s="41"/>
      <c r="J88" s="41"/>
      <c r="K88" s="41"/>
      <c r="L88" s="104"/>
    </row>
    <row r="89" spans="1:12" ht="15" x14ac:dyDescent="0.25">
      <c r="A89" s="111"/>
      <c r="B89" s="133" t="s">
        <v>135</v>
      </c>
      <c r="C89" s="136" t="s">
        <v>136</v>
      </c>
      <c r="D89" s="58">
        <v>1041</v>
      </c>
      <c r="E89" s="59">
        <v>111</v>
      </c>
      <c r="F89" s="59">
        <v>1152</v>
      </c>
      <c r="G89" s="60">
        <v>0</v>
      </c>
      <c r="H89" s="60">
        <v>0</v>
      </c>
      <c r="I89" s="60">
        <v>0</v>
      </c>
      <c r="J89" s="60">
        <f t="shared" ref="J89:J94" si="8">SUM(F89:I89)</f>
        <v>1152</v>
      </c>
      <c r="K89" s="60">
        <f t="shared" ref="K89:K94" si="9">J89</f>
        <v>1152</v>
      </c>
      <c r="L89" s="104"/>
    </row>
    <row r="90" spans="1:12" ht="15" x14ac:dyDescent="0.25">
      <c r="A90" s="112"/>
      <c r="B90" s="114"/>
      <c r="C90" s="124" t="s">
        <v>214</v>
      </c>
      <c r="D90" s="45">
        <v>311</v>
      </c>
      <c r="E90" s="43">
        <v>0</v>
      </c>
      <c r="F90" s="43">
        <v>311</v>
      </c>
      <c r="G90" s="44">
        <v>0</v>
      </c>
      <c r="H90" s="44">
        <v>0</v>
      </c>
      <c r="I90" s="44">
        <v>0</v>
      </c>
      <c r="J90" s="44">
        <f t="shared" si="8"/>
        <v>311</v>
      </c>
      <c r="K90" s="44">
        <f t="shared" si="9"/>
        <v>311</v>
      </c>
      <c r="L90" s="104"/>
    </row>
    <row r="91" spans="1:12" ht="15" x14ac:dyDescent="0.25">
      <c r="A91" s="111"/>
      <c r="B91" s="114"/>
      <c r="C91" s="128" t="s">
        <v>215</v>
      </c>
      <c r="D91" s="45">
        <v>382</v>
      </c>
      <c r="E91" s="43">
        <v>15</v>
      </c>
      <c r="F91" s="43">
        <v>397</v>
      </c>
      <c r="G91" s="44">
        <v>0</v>
      </c>
      <c r="H91" s="44">
        <v>0</v>
      </c>
      <c r="I91" s="44">
        <v>0</v>
      </c>
      <c r="J91" s="44">
        <f t="shared" si="8"/>
        <v>397</v>
      </c>
      <c r="K91" s="44">
        <f t="shared" si="9"/>
        <v>397</v>
      </c>
      <c r="L91" s="104"/>
    </row>
    <row r="92" spans="1:12" ht="15" x14ac:dyDescent="0.25">
      <c r="A92" s="111"/>
      <c r="B92" s="114"/>
      <c r="C92" s="128" t="s">
        <v>216</v>
      </c>
      <c r="D92" s="45">
        <v>0</v>
      </c>
      <c r="E92" s="43">
        <v>0</v>
      </c>
      <c r="F92" s="43">
        <v>0</v>
      </c>
      <c r="G92" s="44">
        <v>0</v>
      </c>
      <c r="H92" s="44">
        <v>0</v>
      </c>
      <c r="I92" s="44">
        <v>0</v>
      </c>
      <c r="J92" s="44">
        <f t="shared" si="8"/>
        <v>0</v>
      </c>
      <c r="K92" s="44">
        <f t="shared" si="9"/>
        <v>0</v>
      </c>
      <c r="L92" s="104"/>
    </row>
    <row r="93" spans="1:12" ht="15" x14ac:dyDescent="0.25">
      <c r="A93" s="138"/>
      <c r="B93" s="114"/>
      <c r="C93" s="124" t="s">
        <v>323</v>
      </c>
      <c r="D93" s="45">
        <v>3</v>
      </c>
      <c r="E93" s="43">
        <v>0</v>
      </c>
      <c r="F93" s="43">
        <v>3</v>
      </c>
      <c r="G93" s="44">
        <v>0</v>
      </c>
      <c r="H93" s="44">
        <v>0</v>
      </c>
      <c r="I93" s="44">
        <v>0</v>
      </c>
      <c r="J93" s="44">
        <f t="shared" si="8"/>
        <v>3</v>
      </c>
      <c r="K93" s="44">
        <f t="shared" si="9"/>
        <v>3</v>
      </c>
      <c r="L93" s="104"/>
    </row>
    <row r="94" spans="1:12" ht="15" x14ac:dyDescent="0.25">
      <c r="A94" s="111"/>
      <c r="B94" s="114"/>
      <c r="C94" s="124" t="s">
        <v>217</v>
      </c>
      <c r="D94" s="45">
        <v>345</v>
      </c>
      <c r="E94" s="43">
        <v>96</v>
      </c>
      <c r="F94" s="43">
        <v>441</v>
      </c>
      <c r="G94" s="44">
        <v>0</v>
      </c>
      <c r="H94" s="44">
        <v>0</v>
      </c>
      <c r="I94" s="44">
        <v>0</v>
      </c>
      <c r="J94" s="44">
        <f t="shared" si="8"/>
        <v>441</v>
      </c>
      <c r="K94" s="44">
        <f t="shared" si="9"/>
        <v>441</v>
      </c>
      <c r="L94" s="104"/>
    </row>
    <row r="95" spans="1:12" ht="15" x14ac:dyDescent="0.25">
      <c r="A95" s="111"/>
      <c r="B95" s="114"/>
      <c r="C95" s="128"/>
      <c r="D95" s="42"/>
      <c r="E95" s="40"/>
      <c r="F95" s="40"/>
      <c r="G95" s="41"/>
      <c r="H95" s="41"/>
      <c r="I95" s="41"/>
      <c r="J95" s="41"/>
      <c r="K95" s="41"/>
      <c r="L95" s="104"/>
    </row>
    <row r="96" spans="1:12" ht="15" x14ac:dyDescent="0.25">
      <c r="A96" s="123"/>
      <c r="B96" s="133" t="s">
        <v>139</v>
      </c>
      <c r="C96" s="136" t="s">
        <v>218</v>
      </c>
      <c r="D96" s="58">
        <v>1750</v>
      </c>
      <c r="E96" s="59">
        <v>274</v>
      </c>
      <c r="F96" s="59">
        <v>2024</v>
      </c>
      <c r="G96" s="60">
        <v>2191</v>
      </c>
      <c r="H96" s="60">
        <v>1561</v>
      </c>
      <c r="I96" s="60">
        <v>12</v>
      </c>
      <c r="J96" s="60">
        <f t="shared" ref="J96:J102" si="10">SUM(F96:I96)</f>
        <v>5788</v>
      </c>
      <c r="K96" s="60">
        <f t="shared" ref="K96:K102" si="11">J96</f>
        <v>5788</v>
      </c>
      <c r="L96" s="104"/>
    </row>
    <row r="97" spans="1:12" ht="15" x14ac:dyDescent="0.25">
      <c r="A97" s="123"/>
      <c r="B97" s="114"/>
      <c r="C97" s="147" t="s">
        <v>219</v>
      </c>
      <c r="D97" s="45">
        <v>838</v>
      </c>
      <c r="E97" s="43">
        <v>0</v>
      </c>
      <c r="F97" s="43">
        <v>838</v>
      </c>
      <c r="G97" s="44">
        <v>435</v>
      </c>
      <c r="H97" s="44">
        <v>0</v>
      </c>
      <c r="I97" s="44">
        <v>0</v>
      </c>
      <c r="J97" s="44">
        <f t="shared" si="10"/>
        <v>1273</v>
      </c>
      <c r="K97" s="44">
        <f t="shared" si="11"/>
        <v>1273</v>
      </c>
      <c r="L97" s="104"/>
    </row>
    <row r="98" spans="1:12" ht="15" x14ac:dyDescent="0.25">
      <c r="A98" s="127"/>
      <c r="B98" s="114"/>
      <c r="C98" s="147" t="s">
        <v>220</v>
      </c>
      <c r="D98" s="45">
        <v>268</v>
      </c>
      <c r="E98" s="43">
        <v>0</v>
      </c>
      <c r="F98" s="43">
        <v>268</v>
      </c>
      <c r="G98" s="44">
        <v>0</v>
      </c>
      <c r="H98" s="44">
        <v>0</v>
      </c>
      <c r="I98" s="44">
        <v>0</v>
      </c>
      <c r="J98" s="44">
        <f t="shared" si="10"/>
        <v>268</v>
      </c>
      <c r="K98" s="44">
        <f t="shared" si="11"/>
        <v>268</v>
      </c>
      <c r="L98" s="104"/>
    </row>
    <row r="99" spans="1:12" ht="15" x14ac:dyDescent="0.25">
      <c r="A99" s="125"/>
      <c r="B99" s="114"/>
      <c r="C99" s="147" t="s">
        <v>221</v>
      </c>
      <c r="D99" s="45">
        <v>151</v>
      </c>
      <c r="E99" s="43">
        <v>0</v>
      </c>
      <c r="F99" s="43">
        <v>151</v>
      </c>
      <c r="G99" s="44">
        <v>48</v>
      </c>
      <c r="H99" s="44">
        <v>0</v>
      </c>
      <c r="I99" s="44">
        <v>0</v>
      </c>
      <c r="J99" s="44">
        <f t="shared" si="10"/>
        <v>199</v>
      </c>
      <c r="K99" s="44">
        <f t="shared" si="11"/>
        <v>199</v>
      </c>
      <c r="L99" s="104"/>
    </row>
    <row r="100" spans="1:12" ht="15" x14ac:dyDescent="0.25">
      <c r="A100" s="129"/>
      <c r="B100" s="114"/>
      <c r="C100" s="147" t="s">
        <v>222</v>
      </c>
      <c r="D100" s="45">
        <v>28</v>
      </c>
      <c r="E100" s="43">
        <v>0</v>
      </c>
      <c r="F100" s="43">
        <v>28</v>
      </c>
      <c r="G100" s="44">
        <v>0</v>
      </c>
      <c r="H100" s="44">
        <v>0</v>
      </c>
      <c r="I100" s="44">
        <v>0</v>
      </c>
      <c r="J100" s="44">
        <f t="shared" si="10"/>
        <v>28</v>
      </c>
      <c r="K100" s="44">
        <f t="shared" si="11"/>
        <v>28</v>
      </c>
      <c r="L100" s="104"/>
    </row>
    <row r="101" spans="1:12" ht="15" x14ac:dyDescent="0.25">
      <c r="A101" s="129"/>
      <c r="B101" s="114"/>
      <c r="C101" s="147" t="s">
        <v>367</v>
      </c>
      <c r="D101" s="45">
        <v>-47</v>
      </c>
      <c r="E101" s="43">
        <v>0</v>
      </c>
      <c r="F101" s="43">
        <v>-47</v>
      </c>
      <c r="G101" s="44">
        <v>0</v>
      </c>
      <c r="H101" s="44">
        <v>0</v>
      </c>
      <c r="I101" s="44">
        <v>0</v>
      </c>
      <c r="J101" s="44">
        <f t="shared" si="10"/>
        <v>-47</v>
      </c>
      <c r="K101" s="44">
        <f t="shared" si="11"/>
        <v>-47</v>
      </c>
      <c r="L101" s="104"/>
    </row>
    <row r="102" spans="1:12" ht="15" x14ac:dyDescent="0.25">
      <c r="A102" s="125"/>
      <c r="B102" s="114"/>
      <c r="C102" s="148" t="s">
        <v>223</v>
      </c>
      <c r="D102" s="45">
        <v>512</v>
      </c>
      <c r="E102" s="43">
        <v>274</v>
      </c>
      <c r="F102" s="43">
        <v>786</v>
      </c>
      <c r="G102" s="44">
        <v>1708</v>
      </c>
      <c r="H102" s="44">
        <v>1561</v>
      </c>
      <c r="I102" s="44">
        <v>12</v>
      </c>
      <c r="J102" s="44">
        <f t="shared" si="10"/>
        <v>4067</v>
      </c>
      <c r="K102" s="44">
        <f t="shared" si="11"/>
        <v>4067</v>
      </c>
      <c r="L102" s="104"/>
    </row>
    <row r="103" spans="1:12" ht="15" x14ac:dyDescent="0.25">
      <c r="A103" s="125"/>
      <c r="B103" s="114"/>
      <c r="C103" s="128"/>
      <c r="D103" s="42"/>
      <c r="E103" s="40"/>
      <c r="F103" s="40"/>
      <c r="G103" s="41"/>
      <c r="H103" s="41"/>
      <c r="I103" s="41"/>
      <c r="J103" s="41"/>
      <c r="K103" s="41"/>
      <c r="L103" s="104"/>
    </row>
    <row r="104" spans="1:12" ht="15" x14ac:dyDescent="0.25">
      <c r="A104" s="125"/>
      <c r="B104" s="133" t="s">
        <v>318</v>
      </c>
      <c r="C104" s="149" t="s">
        <v>224</v>
      </c>
      <c r="D104" s="58">
        <v>10008</v>
      </c>
      <c r="E104" s="59">
        <v>0</v>
      </c>
      <c r="F104" s="59">
        <v>10008</v>
      </c>
      <c r="G104" s="60">
        <v>0</v>
      </c>
      <c r="H104" s="60">
        <v>0</v>
      </c>
      <c r="I104" s="60">
        <v>0</v>
      </c>
      <c r="J104" s="60">
        <f t="shared" ref="J104:J109" si="12">SUM(F104:I104)</f>
        <v>10008</v>
      </c>
      <c r="K104" s="60">
        <f t="shared" ref="K104:K109" si="13">J104</f>
        <v>10008</v>
      </c>
      <c r="L104" s="104"/>
    </row>
    <row r="105" spans="1:12" ht="14.25" x14ac:dyDescent="0.2">
      <c r="A105" s="125"/>
      <c r="B105" s="150" t="s">
        <v>319</v>
      </c>
      <c r="C105" s="151" t="s">
        <v>225</v>
      </c>
      <c r="D105" s="45">
        <v>1417</v>
      </c>
      <c r="E105" s="40">
        <v>0</v>
      </c>
      <c r="F105" s="43">
        <v>1417</v>
      </c>
      <c r="G105" s="41">
        <v>0</v>
      </c>
      <c r="H105" s="41">
        <v>0</v>
      </c>
      <c r="I105" s="41">
        <v>0</v>
      </c>
      <c r="J105" s="44">
        <f t="shared" si="12"/>
        <v>1417</v>
      </c>
      <c r="K105" s="44">
        <f t="shared" si="13"/>
        <v>1417</v>
      </c>
      <c r="L105" s="104"/>
    </row>
    <row r="106" spans="1:12" ht="14.25" x14ac:dyDescent="0.2">
      <c r="A106" s="127"/>
      <c r="B106" s="150" t="s">
        <v>320</v>
      </c>
      <c r="C106" s="151" t="s">
        <v>226</v>
      </c>
      <c r="D106" s="45">
        <v>0</v>
      </c>
      <c r="E106" s="40">
        <v>0</v>
      </c>
      <c r="F106" s="43">
        <v>0</v>
      </c>
      <c r="G106" s="41">
        <v>0</v>
      </c>
      <c r="H106" s="41">
        <v>0</v>
      </c>
      <c r="I106" s="41">
        <v>0</v>
      </c>
      <c r="J106" s="44">
        <f t="shared" si="12"/>
        <v>0</v>
      </c>
      <c r="K106" s="44">
        <f t="shared" si="13"/>
        <v>0</v>
      </c>
      <c r="L106" s="104"/>
    </row>
    <row r="107" spans="1:12" ht="14.25" x14ac:dyDescent="0.2">
      <c r="A107" s="123"/>
      <c r="B107" s="150"/>
      <c r="C107" s="148" t="s">
        <v>227</v>
      </c>
      <c r="D107" s="45">
        <v>7756</v>
      </c>
      <c r="E107" s="40">
        <v>0</v>
      </c>
      <c r="F107" s="43">
        <v>7756</v>
      </c>
      <c r="G107" s="41">
        <v>0</v>
      </c>
      <c r="H107" s="41">
        <v>0</v>
      </c>
      <c r="I107" s="41">
        <v>0</v>
      </c>
      <c r="J107" s="44">
        <f t="shared" si="12"/>
        <v>7756</v>
      </c>
      <c r="K107" s="44">
        <f t="shared" si="13"/>
        <v>7756</v>
      </c>
      <c r="L107" s="104"/>
    </row>
    <row r="108" spans="1:12" ht="14.25" x14ac:dyDescent="0.2">
      <c r="B108" s="150"/>
      <c r="C108" s="148" t="s">
        <v>325</v>
      </c>
      <c r="D108" s="45">
        <v>835</v>
      </c>
      <c r="E108" s="40">
        <v>0</v>
      </c>
      <c r="F108" s="43">
        <v>835</v>
      </c>
      <c r="G108" s="41">
        <v>0</v>
      </c>
      <c r="H108" s="41">
        <v>0</v>
      </c>
      <c r="I108" s="41">
        <v>0</v>
      </c>
      <c r="J108" s="44">
        <f t="shared" si="12"/>
        <v>835</v>
      </c>
      <c r="K108" s="44">
        <f t="shared" si="13"/>
        <v>835</v>
      </c>
      <c r="L108" s="104"/>
    </row>
    <row r="109" spans="1:12" ht="14.25" x14ac:dyDescent="0.2">
      <c r="B109" s="150" t="s">
        <v>321</v>
      </c>
      <c r="C109" s="151" t="s">
        <v>228</v>
      </c>
      <c r="D109" s="45">
        <v>0</v>
      </c>
      <c r="E109" s="40">
        <v>0</v>
      </c>
      <c r="F109" s="43">
        <v>0</v>
      </c>
      <c r="G109" s="41">
        <v>0</v>
      </c>
      <c r="H109" s="41">
        <v>0</v>
      </c>
      <c r="I109" s="41">
        <v>0</v>
      </c>
      <c r="J109" s="44">
        <f t="shared" si="12"/>
        <v>0</v>
      </c>
      <c r="K109" s="44">
        <f t="shared" si="13"/>
        <v>0</v>
      </c>
      <c r="L109" s="104"/>
    </row>
    <row r="110" spans="1:12" ht="15" x14ac:dyDescent="0.25">
      <c r="B110" s="114"/>
      <c r="C110" s="124"/>
      <c r="D110" s="42"/>
      <c r="E110" s="40"/>
      <c r="F110" s="40"/>
      <c r="G110" s="41"/>
      <c r="H110" s="41"/>
      <c r="I110" s="41"/>
      <c r="J110" s="41"/>
      <c r="K110" s="41"/>
      <c r="L110" s="104"/>
    </row>
    <row r="111" spans="1:12" ht="15" x14ac:dyDescent="0.25">
      <c r="A111" s="111"/>
      <c r="B111" s="119" t="s">
        <v>322</v>
      </c>
      <c r="C111" s="152" t="s">
        <v>229</v>
      </c>
      <c r="D111" s="58">
        <v>1346</v>
      </c>
      <c r="E111" s="59">
        <v>1389</v>
      </c>
      <c r="F111" s="59">
        <v>2735</v>
      </c>
      <c r="G111" s="60">
        <v>103408</v>
      </c>
      <c r="H111" s="60">
        <v>13235</v>
      </c>
      <c r="I111" s="60">
        <v>3363</v>
      </c>
      <c r="J111" s="60">
        <f>SUM(F111:I111)</f>
        <v>122741</v>
      </c>
      <c r="K111" s="60">
        <f>J111</f>
        <v>122741</v>
      </c>
      <c r="L111" s="104"/>
    </row>
    <row r="112" spans="1:12" ht="15" x14ac:dyDescent="0.25">
      <c r="B112" s="131"/>
      <c r="C112" s="153"/>
      <c r="D112" s="42"/>
      <c r="E112" s="40"/>
      <c r="F112" s="40"/>
      <c r="G112" s="41"/>
      <c r="H112" s="41"/>
      <c r="I112" s="41"/>
      <c r="J112" s="41"/>
      <c r="K112" s="41"/>
      <c r="L112" s="104"/>
    </row>
    <row r="113" spans="1:12" ht="15" x14ac:dyDescent="0.25">
      <c r="A113" s="111"/>
      <c r="B113" s="119" t="s">
        <v>230</v>
      </c>
      <c r="C113" s="152" t="s">
        <v>231</v>
      </c>
      <c r="D113" s="48">
        <v>839</v>
      </c>
      <c r="E113" s="46">
        <v>672</v>
      </c>
      <c r="F113" s="46">
        <v>1511</v>
      </c>
      <c r="G113" s="47">
        <v>76671</v>
      </c>
      <c r="H113" s="47">
        <v>12465</v>
      </c>
      <c r="I113" s="47">
        <v>2821</v>
      </c>
      <c r="J113" s="47">
        <f>SUM(F113:I113)</f>
        <v>93468</v>
      </c>
      <c r="K113" s="47">
        <f>J113</f>
        <v>93468</v>
      </c>
      <c r="L113" s="104"/>
    </row>
    <row r="114" spans="1:12" ht="15" x14ac:dyDescent="0.25">
      <c r="A114" s="112"/>
      <c r="B114" s="131"/>
      <c r="C114" s="124" t="s">
        <v>232</v>
      </c>
      <c r="D114" s="45">
        <v>201</v>
      </c>
      <c r="E114" s="43">
        <v>6</v>
      </c>
      <c r="F114" s="43">
        <v>207</v>
      </c>
      <c r="G114" s="44">
        <v>42756</v>
      </c>
      <c r="H114" s="44">
        <v>817</v>
      </c>
      <c r="I114" s="44">
        <v>1233</v>
      </c>
      <c r="J114" s="44">
        <f>SUM(F114:I114)</f>
        <v>45013</v>
      </c>
      <c r="K114" s="44">
        <f>J114</f>
        <v>45013</v>
      </c>
      <c r="L114" s="104"/>
    </row>
    <row r="115" spans="1:12" ht="15" x14ac:dyDescent="0.25">
      <c r="A115" s="111"/>
      <c r="B115" s="131"/>
      <c r="C115" s="124" t="s">
        <v>233</v>
      </c>
      <c r="D115" s="45">
        <v>61</v>
      </c>
      <c r="E115" s="43">
        <v>77</v>
      </c>
      <c r="F115" s="43">
        <v>138</v>
      </c>
      <c r="G115" s="44">
        <v>2580</v>
      </c>
      <c r="H115" s="44">
        <v>3845</v>
      </c>
      <c r="I115" s="44">
        <v>1577</v>
      </c>
      <c r="J115" s="44">
        <f>SUM(F115:I115)</f>
        <v>8140</v>
      </c>
      <c r="K115" s="44">
        <f>J115</f>
        <v>8140</v>
      </c>
      <c r="L115" s="104"/>
    </row>
    <row r="116" spans="1:12" ht="15" x14ac:dyDescent="0.25">
      <c r="A116" s="111"/>
      <c r="B116" s="131"/>
      <c r="C116" s="124" t="s">
        <v>234</v>
      </c>
      <c r="D116" s="45">
        <v>448</v>
      </c>
      <c r="E116" s="43">
        <v>117</v>
      </c>
      <c r="F116" s="43">
        <v>565</v>
      </c>
      <c r="G116" s="44">
        <v>30222</v>
      </c>
      <c r="H116" s="44">
        <v>1985</v>
      </c>
      <c r="I116" s="44">
        <v>11</v>
      </c>
      <c r="J116" s="44">
        <f>SUM(F116:I116)</f>
        <v>32783</v>
      </c>
      <c r="K116" s="44">
        <f>J116</f>
        <v>32783</v>
      </c>
      <c r="L116" s="104"/>
    </row>
    <row r="117" spans="1:12" ht="15" x14ac:dyDescent="0.25">
      <c r="A117" s="138"/>
      <c r="B117" s="131"/>
      <c r="C117" s="124" t="s">
        <v>235</v>
      </c>
      <c r="D117" s="45">
        <v>129</v>
      </c>
      <c r="E117" s="43">
        <v>472</v>
      </c>
      <c r="F117" s="43">
        <v>601</v>
      </c>
      <c r="G117" s="44">
        <v>1113</v>
      </c>
      <c r="H117" s="44">
        <v>5818</v>
      </c>
      <c r="I117" s="44">
        <v>0</v>
      </c>
      <c r="J117" s="44">
        <f>SUM(F117:I117)</f>
        <v>7532</v>
      </c>
      <c r="K117" s="44">
        <f>J117</f>
        <v>7532</v>
      </c>
      <c r="L117" s="104"/>
    </row>
    <row r="118" spans="1:12" ht="15" x14ac:dyDescent="0.25">
      <c r="A118" s="111"/>
      <c r="B118" s="131"/>
      <c r="C118" s="153"/>
      <c r="D118" s="42"/>
      <c r="E118" s="40"/>
      <c r="F118" s="40"/>
      <c r="G118" s="41"/>
      <c r="H118" s="41"/>
      <c r="I118" s="41"/>
      <c r="J118" s="41"/>
      <c r="K118" s="41"/>
      <c r="L118" s="104"/>
    </row>
    <row r="119" spans="1:12" ht="15" x14ac:dyDescent="0.25">
      <c r="A119" s="111"/>
      <c r="B119" s="119" t="s">
        <v>236</v>
      </c>
      <c r="C119" s="152" t="s">
        <v>237</v>
      </c>
      <c r="D119" s="58">
        <v>507</v>
      </c>
      <c r="E119" s="59">
        <v>717</v>
      </c>
      <c r="F119" s="59">
        <v>1224</v>
      </c>
      <c r="G119" s="60">
        <v>26737</v>
      </c>
      <c r="H119" s="60">
        <v>770</v>
      </c>
      <c r="I119" s="60">
        <v>542</v>
      </c>
      <c r="J119" s="60">
        <f t="shared" ref="J119:J134" si="14">SUM(F119:I119)</f>
        <v>29273</v>
      </c>
      <c r="K119" s="60">
        <f t="shared" ref="K119:K134" si="15">J119</f>
        <v>29273</v>
      </c>
      <c r="L119" s="104"/>
    </row>
    <row r="120" spans="1:12" ht="14.25" x14ac:dyDescent="0.2">
      <c r="A120" s="123"/>
      <c r="B120" s="154"/>
      <c r="C120" s="115" t="s">
        <v>238</v>
      </c>
      <c r="D120" s="45">
        <v>0</v>
      </c>
      <c r="E120" s="43">
        <v>598</v>
      </c>
      <c r="F120" s="43">
        <v>598</v>
      </c>
      <c r="G120" s="44">
        <v>15820</v>
      </c>
      <c r="H120" s="44">
        <v>0</v>
      </c>
      <c r="I120" s="44">
        <v>394</v>
      </c>
      <c r="J120" s="44">
        <f t="shared" si="14"/>
        <v>16812</v>
      </c>
      <c r="K120" s="44">
        <f t="shared" si="15"/>
        <v>16812</v>
      </c>
      <c r="L120" s="104"/>
    </row>
    <row r="121" spans="1:12" ht="14.25" x14ac:dyDescent="0.2">
      <c r="A121" s="123"/>
      <c r="B121" s="116"/>
      <c r="C121" s="115" t="s">
        <v>239</v>
      </c>
      <c r="D121" s="45">
        <v>0</v>
      </c>
      <c r="E121" s="43">
        <v>59</v>
      </c>
      <c r="F121" s="43">
        <v>59</v>
      </c>
      <c r="G121" s="44">
        <v>160</v>
      </c>
      <c r="H121" s="44">
        <v>0</v>
      </c>
      <c r="I121" s="44">
        <v>10</v>
      </c>
      <c r="J121" s="44">
        <f t="shared" si="14"/>
        <v>229</v>
      </c>
      <c r="K121" s="44">
        <f t="shared" si="15"/>
        <v>229</v>
      </c>
      <c r="L121" s="104"/>
    </row>
    <row r="122" spans="1:12" ht="14.25" x14ac:dyDescent="0.2">
      <c r="A122" s="127"/>
      <c r="B122" s="116"/>
      <c r="C122" s="124" t="s">
        <v>240</v>
      </c>
      <c r="D122" s="45">
        <v>0</v>
      </c>
      <c r="E122" s="43">
        <v>0</v>
      </c>
      <c r="F122" s="43">
        <v>0</v>
      </c>
      <c r="G122" s="44">
        <v>46</v>
      </c>
      <c r="H122" s="44">
        <v>0</v>
      </c>
      <c r="I122" s="44">
        <v>55</v>
      </c>
      <c r="J122" s="44">
        <f t="shared" si="14"/>
        <v>101</v>
      </c>
      <c r="K122" s="44">
        <f t="shared" si="15"/>
        <v>101</v>
      </c>
      <c r="L122" s="104"/>
    </row>
    <row r="123" spans="1:12" ht="14.25" x14ac:dyDescent="0.2">
      <c r="A123" s="125"/>
      <c r="B123" s="116"/>
      <c r="C123" s="115" t="s">
        <v>241</v>
      </c>
      <c r="D123" s="45">
        <v>0</v>
      </c>
      <c r="E123" s="43">
        <v>535</v>
      </c>
      <c r="F123" s="43">
        <v>535</v>
      </c>
      <c r="G123" s="44">
        <v>10311</v>
      </c>
      <c r="H123" s="44">
        <v>0</v>
      </c>
      <c r="I123" s="44">
        <v>53</v>
      </c>
      <c r="J123" s="44">
        <f t="shared" si="14"/>
        <v>10899</v>
      </c>
      <c r="K123" s="44">
        <f t="shared" si="15"/>
        <v>10899</v>
      </c>
      <c r="L123" s="104"/>
    </row>
    <row r="124" spans="1:12" ht="14.25" x14ac:dyDescent="0.2">
      <c r="A124" s="129"/>
      <c r="B124" s="116"/>
      <c r="C124" s="115" t="s">
        <v>242</v>
      </c>
      <c r="D124" s="45">
        <v>0</v>
      </c>
      <c r="E124" s="43">
        <v>0</v>
      </c>
      <c r="F124" s="43">
        <v>0</v>
      </c>
      <c r="G124" s="44">
        <v>5251</v>
      </c>
      <c r="H124" s="44">
        <v>0</v>
      </c>
      <c r="I124" s="44">
        <v>275</v>
      </c>
      <c r="J124" s="44">
        <f t="shared" si="14"/>
        <v>5526</v>
      </c>
      <c r="K124" s="44">
        <f t="shared" si="15"/>
        <v>5526</v>
      </c>
      <c r="L124" s="104"/>
    </row>
    <row r="125" spans="1:12" ht="14.25" x14ac:dyDescent="0.2">
      <c r="A125" s="125"/>
      <c r="B125" s="116"/>
      <c r="C125" s="115" t="s">
        <v>243</v>
      </c>
      <c r="D125" s="45">
        <v>0</v>
      </c>
      <c r="E125" s="43">
        <v>4</v>
      </c>
      <c r="F125" s="43">
        <v>4</v>
      </c>
      <c r="G125" s="44">
        <v>52</v>
      </c>
      <c r="H125" s="44">
        <v>0</v>
      </c>
      <c r="I125" s="44">
        <v>1</v>
      </c>
      <c r="J125" s="44">
        <f t="shared" si="14"/>
        <v>57</v>
      </c>
      <c r="K125" s="44">
        <f t="shared" si="15"/>
        <v>57</v>
      </c>
      <c r="L125" s="104"/>
    </row>
    <row r="126" spans="1:12" ht="14.25" x14ac:dyDescent="0.2">
      <c r="A126" s="125"/>
      <c r="B126" s="154"/>
      <c r="C126" s="115" t="s">
        <v>244</v>
      </c>
      <c r="D126" s="45">
        <v>462</v>
      </c>
      <c r="E126" s="43">
        <v>119</v>
      </c>
      <c r="F126" s="43">
        <v>581</v>
      </c>
      <c r="G126" s="44">
        <v>3565</v>
      </c>
      <c r="H126" s="44">
        <v>760</v>
      </c>
      <c r="I126" s="44">
        <v>148</v>
      </c>
      <c r="J126" s="44">
        <f t="shared" si="14"/>
        <v>5054</v>
      </c>
      <c r="K126" s="44">
        <f t="shared" si="15"/>
        <v>5054</v>
      </c>
      <c r="L126" s="104"/>
    </row>
    <row r="127" spans="1:12" ht="14.25" x14ac:dyDescent="0.2">
      <c r="A127" s="125"/>
      <c r="B127" s="116"/>
      <c r="C127" s="128" t="s">
        <v>245</v>
      </c>
      <c r="D127" s="45">
        <v>429</v>
      </c>
      <c r="E127" s="43">
        <v>0</v>
      </c>
      <c r="F127" s="43">
        <v>429</v>
      </c>
      <c r="G127" s="44">
        <v>187</v>
      </c>
      <c r="H127" s="44">
        <v>134</v>
      </c>
      <c r="I127" s="44">
        <v>0</v>
      </c>
      <c r="J127" s="44">
        <f t="shared" si="14"/>
        <v>750</v>
      </c>
      <c r="K127" s="44">
        <f t="shared" si="15"/>
        <v>750</v>
      </c>
      <c r="L127" s="104"/>
    </row>
    <row r="128" spans="1:12" ht="14.25" x14ac:dyDescent="0.2">
      <c r="A128" s="125"/>
      <c r="B128" s="116"/>
      <c r="C128" s="128" t="s">
        <v>246</v>
      </c>
      <c r="D128" s="45">
        <v>0</v>
      </c>
      <c r="E128" s="43">
        <v>0</v>
      </c>
      <c r="F128" s="43">
        <v>0</v>
      </c>
      <c r="G128" s="44">
        <v>2263</v>
      </c>
      <c r="H128" s="44">
        <v>467</v>
      </c>
      <c r="I128" s="44">
        <v>91</v>
      </c>
      <c r="J128" s="44">
        <f t="shared" si="14"/>
        <v>2821</v>
      </c>
      <c r="K128" s="44">
        <f t="shared" si="15"/>
        <v>2821</v>
      </c>
      <c r="L128" s="104"/>
    </row>
    <row r="129" spans="1:12" ht="14.25" x14ac:dyDescent="0.2">
      <c r="A129" s="125"/>
      <c r="B129" s="116"/>
      <c r="C129" s="115" t="s">
        <v>243</v>
      </c>
      <c r="D129" s="45">
        <v>33</v>
      </c>
      <c r="E129" s="43">
        <v>119</v>
      </c>
      <c r="F129" s="43">
        <v>152</v>
      </c>
      <c r="G129" s="44">
        <v>1115</v>
      </c>
      <c r="H129" s="44">
        <v>159</v>
      </c>
      <c r="I129" s="44">
        <v>57</v>
      </c>
      <c r="J129" s="44">
        <f t="shared" si="14"/>
        <v>1483</v>
      </c>
      <c r="K129" s="44">
        <f t="shared" si="15"/>
        <v>1483</v>
      </c>
      <c r="L129" s="104"/>
    </row>
    <row r="130" spans="1:12" ht="14.25" x14ac:dyDescent="0.2">
      <c r="A130" s="127"/>
      <c r="B130" s="154"/>
      <c r="C130" s="115" t="s">
        <v>247</v>
      </c>
      <c r="D130" s="45">
        <v>45</v>
      </c>
      <c r="E130" s="43">
        <v>0</v>
      </c>
      <c r="F130" s="43">
        <v>45</v>
      </c>
      <c r="G130" s="44">
        <v>7348</v>
      </c>
      <c r="H130" s="44">
        <v>9</v>
      </c>
      <c r="I130" s="44">
        <v>0</v>
      </c>
      <c r="J130" s="44">
        <f t="shared" si="14"/>
        <v>7402</v>
      </c>
      <c r="K130" s="44">
        <f t="shared" si="15"/>
        <v>7402</v>
      </c>
      <c r="L130" s="104"/>
    </row>
    <row r="131" spans="1:12" ht="14.25" x14ac:dyDescent="0.2">
      <c r="A131" s="123"/>
      <c r="B131" s="116"/>
      <c r="C131" s="128" t="s">
        <v>248</v>
      </c>
      <c r="D131" s="45">
        <v>20</v>
      </c>
      <c r="E131" s="43">
        <v>0</v>
      </c>
      <c r="F131" s="43">
        <v>20</v>
      </c>
      <c r="G131" s="44">
        <v>6267</v>
      </c>
      <c r="H131" s="44">
        <v>0</v>
      </c>
      <c r="I131" s="44">
        <v>0</v>
      </c>
      <c r="J131" s="44">
        <f t="shared" si="14"/>
        <v>6287</v>
      </c>
      <c r="K131" s="44">
        <f t="shared" si="15"/>
        <v>6287</v>
      </c>
      <c r="L131" s="104"/>
    </row>
    <row r="132" spans="1:12" ht="14.25" x14ac:dyDescent="0.2">
      <c r="B132" s="116"/>
      <c r="C132" s="115" t="s">
        <v>243</v>
      </c>
      <c r="D132" s="45">
        <v>25</v>
      </c>
      <c r="E132" s="43">
        <v>0</v>
      </c>
      <c r="F132" s="43">
        <v>25</v>
      </c>
      <c r="G132" s="44">
        <v>1081</v>
      </c>
      <c r="H132" s="44">
        <v>9</v>
      </c>
      <c r="I132" s="44">
        <v>0</v>
      </c>
      <c r="J132" s="44">
        <f t="shared" si="14"/>
        <v>1115</v>
      </c>
      <c r="K132" s="44">
        <f t="shared" si="15"/>
        <v>1115</v>
      </c>
      <c r="L132" s="104"/>
    </row>
    <row r="133" spans="1:12" ht="14.25" x14ac:dyDescent="0.2">
      <c r="B133" s="154"/>
      <c r="C133" s="115" t="s">
        <v>249</v>
      </c>
      <c r="D133" s="45">
        <v>0</v>
      </c>
      <c r="E133" s="43">
        <v>0</v>
      </c>
      <c r="F133" s="43">
        <v>0</v>
      </c>
      <c r="G133" s="44">
        <v>4</v>
      </c>
      <c r="H133" s="44">
        <v>1</v>
      </c>
      <c r="I133" s="44">
        <v>0</v>
      </c>
      <c r="J133" s="44">
        <f t="shared" si="14"/>
        <v>5</v>
      </c>
      <c r="K133" s="44">
        <f t="shared" si="15"/>
        <v>5</v>
      </c>
      <c r="L133" s="104"/>
    </row>
    <row r="134" spans="1:12" ht="14.25" x14ac:dyDescent="0.2">
      <c r="A134" s="111"/>
      <c r="B134" s="116"/>
      <c r="C134" s="115" t="s">
        <v>243</v>
      </c>
      <c r="D134" s="45">
        <v>0</v>
      </c>
      <c r="E134" s="43">
        <v>0</v>
      </c>
      <c r="F134" s="43">
        <v>0</v>
      </c>
      <c r="G134" s="44">
        <v>4</v>
      </c>
      <c r="H134" s="44">
        <v>1</v>
      </c>
      <c r="I134" s="44">
        <v>0</v>
      </c>
      <c r="J134" s="44">
        <f t="shared" si="14"/>
        <v>5</v>
      </c>
      <c r="K134" s="44">
        <f t="shared" si="15"/>
        <v>5</v>
      </c>
      <c r="L134" s="104"/>
    </row>
    <row r="135" spans="1:12" ht="15" x14ac:dyDescent="0.25">
      <c r="A135" s="111"/>
      <c r="B135" s="114"/>
      <c r="C135" s="155"/>
      <c r="D135" s="156"/>
      <c r="E135" s="157"/>
      <c r="F135" s="157"/>
      <c r="G135" s="158"/>
      <c r="H135" s="158"/>
      <c r="I135" s="158"/>
      <c r="J135" s="158"/>
      <c r="K135" s="158"/>
      <c r="L135" s="104"/>
    </row>
    <row r="136" spans="1:12" ht="15" x14ac:dyDescent="0.25">
      <c r="A136" s="112"/>
      <c r="B136" s="119" t="s">
        <v>250</v>
      </c>
      <c r="C136" s="159" t="s">
        <v>251</v>
      </c>
      <c r="D136" s="58">
        <v>29614</v>
      </c>
      <c r="E136" s="59">
        <v>9418</v>
      </c>
      <c r="F136" s="59">
        <v>39032</v>
      </c>
      <c r="G136" s="60">
        <v>127645</v>
      </c>
      <c r="H136" s="60">
        <v>41727</v>
      </c>
      <c r="I136" s="60">
        <v>4459</v>
      </c>
      <c r="J136" s="60">
        <f>SUM(F136:I136)</f>
        <v>212863</v>
      </c>
      <c r="K136" s="60">
        <f>J136</f>
        <v>212863</v>
      </c>
      <c r="L136" s="104"/>
    </row>
    <row r="137" spans="1:12" ht="15" x14ac:dyDescent="0.25">
      <c r="A137" s="111"/>
      <c r="B137" s="114"/>
      <c r="C137" s="160"/>
      <c r="D137" s="161"/>
      <c r="E137" s="162"/>
      <c r="F137" s="162"/>
      <c r="G137" s="163"/>
      <c r="H137" s="163"/>
      <c r="I137" s="163"/>
      <c r="J137" s="163"/>
      <c r="K137" s="163"/>
      <c r="L137" s="104"/>
    </row>
    <row r="138" spans="1:12" ht="15" x14ac:dyDescent="0.25">
      <c r="A138" s="111"/>
      <c r="B138" s="133" t="s">
        <v>252</v>
      </c>
      <c r="C138" s="145" t="s">
        <v>253</v>
      </c>
      <c r="D138" s="48">
        <v>1346</v>
      </c>
      <c r="E138" s="46">
        <v>1389</v>
      </c>
      <c r="F138" s="46">
        <v>2735</v>
      </c>
      <c r="G138" s="47">
        <v>103408</v>
      </c>
      <c r="H138" s="47">
        <v>13235</v>
      </c>
      <c r="I138" s="47">
        <v>3363</v>
      </c>
      <c r="J138" s="47">
        <f>SUM(F138:I138)</f>
        <v>122741</v>
      </c>
      <c r="K138" s="47">
        <f>J138</f>
        <v>122741</v>
      </c>
      <c r="L138" s="104"/>
    </row>
    <row r="139" spans="1:12" ht="14.25" x14ac:dyDescent="0.2">
      <c r="A139" s="138"/>
      <c r="B139" s="116"/>
      <c r="C139" s="124" t="s">
        <v>254</v>
      </c>
      <c r="D139" s="45">
        <v>1346</v>
      </c>
      <c r="E139" s="43">
        <v>1389</v>
      </c>
      <c r="F139" s="43">
        <v>2735</v>
      </c>
      <c r="G139" s="44">
        <v>103408</v>
      </c>
      <c r="H139" s="44">
        <v>13235</v>
      </c>
      <c r="I139" s="44">
        <v>3363</v>
      </c>
      <c r="J139" s="44">
        <f>SUM(F139:I139)</f>
        <v>122741</v>
      </c>
      <c r="K139" s="44">
        <f>J139</f>
        <v>122741</v>
      </c>
      <c r="L139" s="104"/>
    </row>
    <row r="140" spans="1:12" ht="15" x14ac:dyDescent="0.25">
      <c r="A140" s="111"/>
      <c r="B140" s="116"/>
      <c r="C140" s="124"/>
      <c r="D140" s="161"/>
      <c r="E140" s="162"/>
      <c r="F140" s="162"/>
      <c r="G140" s="163"/>
      <c r="H140" s="163"/>
      <c r="I140" s="163"/>
      <c r="J140" s="163"/>
      <c r="K140" s="163"/>
      <c r="L140" s="104"/>
    </row>
    <row r="141" spans="1:12" ht="15" x14ac:dyDescent="0.25">
      <c r="A141" s="111"/>
      <c r="B141" s="133" t="s">
        <v>255</v>
      </c>
      <c r="C141" s="145" t="s">
        <v>256</v>
      </c>
      <c r="D141" s="48">
        <v>28268</v>
      </c>
      <c r="E141" s="46">
        <v>8029</v>
      </c>
      <c r="F141" s="46">
        <v>36297</v>
      </c>
      <c r="G141" s="47">
        <v>24237</v>
      </c>
      <c r="H141" s="47">
        <v>28492</v>
      </c>
      <c r="I141" s="47">
        <v>1096</v>
      </c>
      <c r="J141" s="47">
        <f t="shared" ref="J141:J146" si="16">SUM(F141:I141)</f>
        <v>90122</v>
      </c>
      <c r="K141" s="47">
        <f t="shared" ref="K141:K146" si="17">J141</f>
        <v>90122</v>
      </c>
      <c r="L141" s="104"/>
    </row>
    <row r="142" spans="1:12" ht="14.25" x14ac:dyDescent="0.2">
      <c r="A142" s="123"/>
      <c r="B142" s="116"/>
      <c r="C142" s="128" t="s">
        <v>257</v>
      </c>
      <c r="D142" s="45">
        <v>30268</v>
      </c>
      <c r="E142" s="43">
        <v>12990</v>
      </c>
      <c r="F142" s="43">
        <v>43258</v>
      </c>
      <c r="G142" s="44">
        <v>113012</v>
      </c>
      <c r="H142" s="44">
        <v>48376</v>
      </c>
      <c r="I142" s="44">
        <v>3989</v>
      </c>
      <c r="J142" s="44">
        <f t="shared" si="16"/>
        <v>208635</v>
      </c>
      <c r="K142" s="44">
        <f t="shared" si="17"/>
        <v>208635</v>
      </c>
      <c r="L142" s="104"/>
    </row>
    <row r="143" spans="1:12" ht="14.25" x14ac:dyDescent="0.2">
      <c r="A143" s="123"/>
      <c r="B143" s="116"/>
      <c r="C143" s="124" t="s">
        <v>258</v>
      </c>
      <c r="D143" s="45">
        <v>-621</v>
      </c>
      <c r="E143" s="43">
        <v>-2090</v>
      </c>
      <c r="F143" s="43">
        <v>-2711</v>
      </c>
      <c r="G143" s="44">
        <v>-4825</v>
      </c>
      <c r="H143" s="44">
        <v>-5634</v>
      </c>
      <c r="I143" s="44">
        <v>-68</v>
      </c>
      <c r="J143" s="44">
        <f t="shared" si="16"/>
        <v>-13238</v>
      </c>
      <c r="K143" s="44">
        <f t="shared" si="17"/>
        <v>-13238</v>
      </c>
      <c r="L143" s="104"/>
    </row>
    <row r="144" spans="1:12" ht="14.25" x14ac:dyDescent="0.2">
      <c r="A144" s="127"/>
      <c r="B144" s="116"/>
      <c r="C144" s="128" t="s">
        <v>259</v>
      </c>
      <c r="D144" s="45">
        <v>-161</v>
      </c>
      <c r="E144" s="43">
        <v>-1974</v>
      </c>
      <c r="F144" s="43">
        <v>-2135</v>
      </c>
      <c r="G144" s="44">
        <v>-4819</v>
      </c>
      <c r="H144" s="44">
        <v>-312</v>
      </c>
      <c r="I144" s="44">
        <v>0</v>
      </c>
      <c r="J144" s="44">
        <f t="shared" si="16"/>
        <v>-7266</v>
      </c>
      <c r="K144" s="44">
        <f t="shared" si="17"/>
        <v>-7266</v>
      </c>
      <c r="L144" s="104"/>
    </row>
    <row r="145" spans="1:12" ht="14.25" x14ac:dyDescent="0.2">
      <c r="A145" s="125"/>
      <c r="B145" s="116"/>
      <c r="C145" s="124" t="s">
        <v>260</v>
      </c>
      <c r="D145" s="45">
        <v>-379</v>
      </c>
      <c r="E145" s="43">
        <v>-225</v>
      </c>
      <c r="F145" s="43">
        <v>-604</v>
      </c>
      <c r="G145" s="44">
        <v>-2460</v>
      </c>
      <c r="H145" s="44">
        <v>-1473</v>
      </c>
      <c r="I145" s="44">
        <v>-4</v>
      </c>
      <c r="J145" s="44">
        <f t="shared" si="16"/>
        <v>-4541</v>
      </c>
      <c r="K145" s="44">
        <f t="shared" si="17"/>
        <v>-4541</v>
      </c>
      <c r="L145" s="104"/>
    </row>
    <row r="146" spans="1:12" ht="14.25" x14ac:dyDescent="0.2">
      <c r="A146" s="129"/>
      <c r="B146" s="116"/>
      <c r="C146" s="164" t="s">
        <v>261</v>
      </c>
      <c r="D146" s="45">
        <v>-839</v>
      </c>
      <c r="E146" s="43">
        <v>-672</v>
      </c>
      <c r="F146" s="43">
        <v>-1511</v>
      </c>
      <c r="G146" s="44">
        <v>-76671</v>
      </c>
      <c r="H146" s="44">
        <v>-12465</v>
      </c>
      <c r="I146" s="44">
        <v>-2821</v>
      </c>
      <c r="J146" s="44">
        <f t="shared" si="16"/>
        <v>-93468</v>
      </c>
      <c r="K146" s="44">
        <f t="shared" si="17"/>
        <v>-93468</v>
      </c>
      <c r="L146" s="104"/>
    </row>
    <row r="147" spans="1:12" ht="15" x14ac:dyDescent="0.25">
      <c r="A147" s="125"/>
      <c r="B147" s="116"/>
      <c r="C147" s="124"/>
      <c r="D147" s="156"/>
      <c r="E147" s="157"/>
      <c r="F147" s="157"/>
      <c r="G147" s="158"/>
      <c r="H147" s="158"/>
      <c r="I147" s="158"/>
      <c r="J147" s="158"/>
      <c r="K147" s="158"/>
      <c r="L147" s="104"/>
    </row>
    <row r="148" spans="1:12" ht="15" x14ac:dyDescent="0.25">
      <c r="A148" s="125"/>
      <c r="B148" s="119" t="s">
        <v>148</v>
      </c>
      <c r="C148" s="152" t="s">
        <v>262</v>
      </c>
      <c r="D148" s="58">
        <v>4744</v>
      </c>
      <c r="E148" s="59">
        <v>3072</v>
      </c>
      <c r="F148" s="59">
        <v>5971</v>
      </c>
      <c r="G148" s="60">
        <v>3540</v>
      </c>
      <c r="H148" s="60">
        <v>961</v>
      </c>
      <c r="I148" s="60">
        <v>0</v>
      </c>
      <c r="J148" s="60">
        <f>SUM(F148:I148)</f>
        <v>10472</v>
      </c>
      <c r="K148" s="60">
        <f>J148</f>
        <v>10472</v>
      </c>
      <c r="L148" s="104"/>
    </row>
    <row r="149" spans="1:12" ht="15" x14ac:dyDescent="0.25">
      <c r="A149" s="125"/>
      <c r="B149" s="114"/>
      <c r="C149" s="115"/>
      <c r="D149" s="161"/>
      <c r="E149" s="162"/>
      <c r="F149" s="162"/>
      <c r="G149" s="163"/>
      <c r="H149" s="163"/>
      <c r="I149" s="163"/>
      <c r="J149" s="163"/>
      <c r="K149" s="163"/>
      <c r="L149" s="104"/>
    </row>
    <row r="150" spans="1:12" ht="15" x14ac:dyDescent="0.25">
      <c r="A150" s="125"/>
      <c r="B150" s="133" t="s">
        <v>157</v>
      </c>
      <c r="C150" s="136" t="s">
        <v>337</v>
      </c>
      <c r="D150" s="48">
        <v>642</v>
      </c>
      <c r="E150" s="46">
        <v>134</v>
      </c>
      <c r="F150" s="46">
        <v>776</v>
      </c>
      <c r="G150" s="47">
        <v>1765</v>
      </c>
      <c r="H150" s="47">
        <v>475</v>
      </c>
      <c r="I150" s="47">
        <v>0</v>
      </c>
      <c r="J150" s="47">
        <f>SUM(F150:I150)</f>
        <v>3016</v>
      </c>
      <c r="K150" s="47">
        <f>J150</f>
        <v>3016</v>
      </c>
      <c r="L150" s="104"/>
    </row>
    <row r="151" spans="1:12" ht="15" x14ac:dyDescent="0.25">
      <c r="A151" s="127"/>
      <c r="B151" s="114"/>
      <c r="C151" s="115" t="s">
        <v>263</v>
      </c>
      <c r="D151" s="42"/>
      <c r="E151" s="40"/>
      <c r="F151" s="40"/>
      <c r="G151" s="41"/>
      <c r="H151" s="41"/>
      <c r="I151" s="41"/>
      <c r="J151" s="41"/>
      <c r="K151" s="41"/>
      <c r="L151" s="104"/>
    </row>
    <row r="152" spans="1:12" ht="15" x14ac:dyDescent="0.25">
      <c r="A152" s="123"/>
      <c r="B152" s="114"/>
      <c r="C152" s="115" t="s">
        <v>264</v>
      </c>
      <c r="D152" s="45">
        <v>159</v>
      </c>
      <c r="E152" s="43">
        <v>20</v>
      </c>
      <c r="F152" s="43">
        <v>179</v>
      </c>
      <c r="G152" s="44">
        <v>33</v>
      </c>
      <c r="H152" s="44">
        <v>11</v>
      </c>
      <c r="I152" s="44">
        <v>0</v>
      </c>
      <c r="J152" s="44">
        <f>SUM(F152:I152)</f>
        <v>223</v>
      </c>
      <c r="K152" s="44">
        <f>J152</f>
        <v>223</v>
      </c>
      <c r="L152" s="104"/>
    </row>
    <row r="153" spans="1:12" ht="15" x14ac:dyDescent="0.25">
      <c r="B153" s="114"/>
      <c r="C153" s="115" t="s">
        <v>265</v>
      </c>
      <c r="D153" s="45">
        <v>1</v>
      </c>
      <c r="E153" s="43">
        <v>0</v>
      </c>
      <c r="F153" s="43">
        <v>1</v>
      </c>
      <c r="G153" s="44">
        <v>62</v>
      </c>
      <c r="H153" s="44">
        <v>3</v>
      </c>
      <c r="I153" s="44">
        <v>0</v>
      </c>
      <c r="J153" s="44">
        <f>SUM(F153:I153)</f>
        <v>66</v>
      </c>
      <c r="K153" s="44">
        <f t="shared" ref="K153:K155" si="18">J153</f>
        <v>66</v>
      </c>
      <c r="L153" s="104"/>
    </row>
    <row r="154" spans="1:12" ht="15" x14ac:dyDescent="0.25">
      <c r="B154" s="114"/>
      <c r="C154" s="115" t="s">
        <v>266</v>
      </c>
      <c r="D154" s="45">
        <v>0</v>
      </c>
      <c r="E154" s="43">
        <v>0</v>
      </c>
      <c r="F154" s="43">
        <v>0</v>
      </c>
      <c r="G154" s="44">
        <v>3</v>
      </c>
      <c r="H154" s="44">
        <v>231</v>
      </c>
      <c r="I154" s="44">
        <v>0</v>
      </c>
      <c r="J154" s="44">
        <f>SUM(F154:I154)</f>
        <v>234</v>
      </c>
      <c r="K154" s="44">
        <f t="shared" si="18"/>
        <v>234</v>
      </c>
      <c r="L154" s="104"/>
    </row>
    <row r="155" spans="1:12" ht="15" x14ac:dyDescent="0.25">
      <c r="A155" s="111"/>
      <c r="B155" s="114"/>
      <c r="C155" s="128" t="s">
        <v>267</v>
      </c>
      <c r="D155" s="45">
        <v>0</v>
      </c>
      <c r="E155" s="43">
        <v>0</v>
      </c>
      <c r="F155" s="43">
        <v>0</v>
      </c>
      <c r="G155" s="44">
        <v>3</v>
      </c>
      <c r="H155" s="44">
        <v>0</v>
      </c>
      <c r="I155" s="44">
        <v>0</v>
      </c>
      <c r="J155" s="44">
        <f>SUM(F155:I155)</f>
        <v>3</v>
      </c>
      <c r="K155" s="44">
        <f t="shared" si="18"/>
        <v>3</v>
      </c>
      <c r="L155" s="104"/>
    </row>
    <row r="156" spans="1:12" ht="15" x14ac:dyDescent="0.25">
      <c r="A156" s="111"/>
      <c r="B156" s="114"/>
      <c r="C156" s="128" t="s">
        <v>268</v>
      </c>
      <c r="D156" s="42"/>
      <c r="E156" s="40"/>
      <c r="F156" s="40"/>
      <c r="G156" s="41"/>
      <c r="H156" s="41"/>
      <c r="I156" s="41"/>
      <c r="J156" s="41"/>
      <c r="K156" s="41"/>
      <c r="L156" s="104"/>
    </row>
    <row r="157" spans="1:12" ht="15" x14ac:dyDescent="0.25">
      <c r="B157" s="114"/>
      <c r="C157" s="165" t="s">
        <v>269</v>
      </c>
      <c r="D157" s="45">
        <v>100</v>
      </c>
      <c r="E157" s="43">
        <v>50</v>
      </c>
      <c r="F157" s="43">
        <v>150</v>
      </c>
      <c r="G157" s="44">
        <v>1152</v>
      </c>
      <c r="H157" s="44">
        <v>85</v>
      </c>
      <c r="I157" s="44">
        <v>0</v>
      </c>
      <c r="J157" s="44">
        <f>SUM(F157:I157)</f>
        <v>1387</v>
      </c>
      <c r="K157" s="44">
        <f>J157</f>
        <v>1387</v>
      </c>
      <c r="L157" s="104"/>
    </row>
    <row r="158" spans="1:12" ht="15" x14ac:dyDescent="0.25">
      <c r="A158" s="111"/>
      <c r="B158" s="114"/>
      <c r="C158" s="165" t="s">
        <v>270</v>
      </c>
      <c r="D158" s="45">
        <v>227</v>
      </c>
      <c r="E158" s="43">
        <v>20</v>
      </c>
      <c r="F158" s="43">
        <v>247</v>
      </c>
      <c r="G158" s="44">
        <v>508</v>
      </c>
      <c r="H158" s="44">
        <v>143</v>
      </c>
      <c r="I158" s="44">
        <v>0</v>
      </c>
      <c r="J158" s="44">
        <f>SUM(F158:I158)</f>
        <v>898</v>
      </c>
      <c r="K158" s="44">
        <f t="shared" ref="K158:K160" si="19">J158</f>
        <v>898</v>
      </c>
      <c r="L158" s="104"/>
    </row>
    <row r="159" spans="1:12" ht="15" x14ac:dyDescent="0.25">
      <c r="B159" s="114"/>
      <c r="C159" s="165" t="s">
        <v>271</v>
      </c>
      <c r="D159" s="45">
        <v>155</v>
      </c>
      <c r="E159" s="43">
        <v>44</v>
      </c>
      <c r="F159" s="43">
        <v>199</v>
      </c>
      <c r="G159" s="44">
        <v>4</v>
      </c>
      <c r="H159" s="44">
        <v>2</v>
      </c>
      <c r="I159" s="44">
        <v>0</v>
      </c>
      <c r="J159" s="44">
        <f>SUM(F159:I159)</f>
        <v>205</v>
      </c>
      <c r="K159" s="44">
        <f t="shared" si="19"/>
        <v>205</v>
      </c>
      <c r="L159" s="104"/>
    </row>
    <row r="160" spans="1:12" ht="15" x14ac:dyDescent="0.25">
      <c r="A160" s="111"/>
      <c r="B160" s="114"/>
      <c r="C160" s="165" t="s">
        <v>97</v>
      </c>
      <c r="D160" s="45">
        <v>0</v>
      </c>
      <c r="E160" s="43">
        <v>0</v>
      </c>
      <c r="F160" s="43">
        <v>0</v>
      </c>
      <c r="G160" s="44">
        <v>0</v>
      </c>
      <c r="H160" s="44">
        <v>0</v>
      </c>
      <c r="I160" s="44">
        <v>0</v>
      </c>
      <c r="J160" s="44">
        <f>SUM(F160:I160)</f>
        <v>0</v>
      </c>
      <c r="K160" s="44">
        <f t="shared" si="19"/>
        <v>0</v>
      </c>
      <c r="L160" s="104"/>
    </row>
    <row r="161" spans="1:12" ht="15" x14ac:dyDescent="0.25">
      <c r="A161" s="112"/>
      <c r="B161" s="114"/>
      <c r="C161" s="115"/>
      <c r="D161" s="161"/>
      <c r="E161" s="162"/>
      <c r="F161" s="162"/>
      <c r="G161" s="163"/>
      <c r="H161" s="163"/>
      <c r="I161" s="163"/>
      <c r="J161" s="163"/>
      <c r="K161" s="163"/>
      <c r="L161" s="104"/>
    </row>
    <row r="162" spans="1:12" ht="15" x14ac:dyDescent="0.25">
      <c r="A162" s="111"/>
      <c r="B162" s="133" t="s">
        <v>162</v>
      </c>
      <c r="C162" s="136" t="s">
        <v>336</v>
      </c>
      <c r="D162" s="48">
        <v>872</v>
      </c>
      <c r="E162" s="46">
        <v>2705</v>
      </c>
      <c r="F162" s="46">
        <v>3577</v>
      </c>
      <c r="G162" s="47">
        <v>405</v>
      </c>
      <c r="H162" s="47">
        <v>261</v>
      </c>
      <c r="I162" s="47">
        <v>0</v>
      </c>
      <c r="J162" s="47">
        <f t="shared" ref="J162:J170" si="20">SUM(F162:I162)</f>
        <v>4243</v>
      </c>
      <c r="K162" s="47">
        <f>J162</f>
        <v>4243</v>
      </c>
      <c r="L162" s="104"/>
    </row>
    <row r="163" spans="1:12" ht="15" x14ac:dyDescent="0.25">
      <c r="A163" s="111"/>
      <c r="B163" s="114"/>
      <c r="C163" s="147" t="s">
        <v>353</v>
      </c>
      <c r="D163" s="45">
        <v>5</v>
      </c>
      <c r="E163" s="43">
        <v>2597</v>
      </c>
      <c r="F163" s="43">
        <v>2602</v>
      </c>
      <c r="G163" s="44">
        <v>23</v>
      </c>
      <c r="H163" s="44">
        <v>0</v>
      </c>
      <c r="I163" s="44">
        <v>0</v>
      </c>
      <c r="J163" s="44">
        <f t="shared" si="20"/>
        <v>2625</v>
      </c>
      <c r="K163" s="44">
        <f>J163</f>
        <v>2625</v>
      </c>
      <c r="L163" s="104"/>
    </row>
    <row r="164" spans="1:12" ht="15" x14ac:dyDescent="0.25">
      <c r="A164" s="138"/>
      <c r="B164" s="114"/>
      <c r="C164" s="147" t="s">
        <v>272</v>
      </c>
      <c r="D164" s="45">
        <v>121</v>
      </c>
      <c r="E164" s="43">
        <v>0</v>
      </c>
      <c r="F164" s="43">
        <v>121</v>
      </c>
      <c r="G164" s="44">
        <v>0</v>
      </c>
      <c r="H164" s="44">
        <v>0</v>
      </c>
      <c r="I164" s="44">
        <v>0</v>
      </c>
      <c r="J164" s="44">
        <f t="shared" si="20"/>
        <v>121</v>
      </c>
      <c r="K164" s="44">
        <f t="shared" ref="K164:K170" si="21">J164</f>
        <v>121</v>
      </c>
      <c r="L164" s="104"/>
    </row>
    <row r="165" spans="1:12" ht="15" x14ac:dyDescent="0.25">
      <c r="A165" s="111"/>
      <c r="B165" s="114"/>
      <c r="C165" s="147" t="s">
        <v>354</v>
      </c>
      <c r="D165" s="45">
        <v>15</v>
      </c>
      <c r="E165" s="43">
        <v>0</v>
      </c>
      <c r="F165" s="43">
        <v>15</v>
      </c>
      <c r="G165" s="44">
        <v>28</v>
      </c>
      <c r="H165" s="44">
        <v>1</v>
      </c>
      <c r="I165" s="44">
        <v>0</v>
      </c>
      <c r="J165" s="44">
        <f t="shared" si="20"/>
        <v>44</v>
      </c>
      <c r="K165" s="44">
        <f t="shared" si="21"/>
        <v>44</v>
      </c>
      <c r="L165" s="104"/>
    </row>
    <row r="166" spans="1:12" ht="15" x14ac:dyDescent="0.25">
      <c r="A166" s="111"/>
      <c r="B166" s="114"/>
      <c r="C166" s="147" t="s">
        <v>323</v>
      </c>
      <c r="D166" s="45">
        <v>52</v>
      </c>
      <c r="E166" s="43">
        <v>0</v>
      </c>
      <c r="F166" s="43">
        <v>52</v>
      </c>
      <c r="G166" s="44">
        <v>0</v>
      </c>
      <c r="H166" s="44">
        <v>0</v>
      </c>
      <c r="I166" s="44">
        <v>0</v>
      </c>
      <c r="J166" s="44">
        <f t="shared" si="20"/>
        <v>52</v>
      </c>
      <c r="K166" s="44">
        <f t="shared" si="21"/>
        <v>52</v>
      </c>
      <c r="L166" s="104"/>
    </row>
    <row r="167" spans="1:12" ht="15" x14ac:dyDescent="0.25">
      <c r="A167" s="123"/>
      <c r="B167" s="114"/>
      <c r="C167" s="147" t="s">
        <v>355</v>
      </c>
      <c r="D167" s="45">
        <v>566</v>
      </c>
      <c r="E167" s="43">
        <v>108</v>
      </c>
      <c r="F167" s="43">
        <v>674</v>
      </c>
      <c r="G167" s="44">
        <v>334</v>
      </c>
      <c r="H167" s="44">
        <v>3</v>
      </c>
      <c r="I167" s="44">
        <v>0</v>
      </c>
      <c r="J167" s="44">
        <f t="shared" si="20"/>
        <v>1011</v>
      </c>
      <c r="K167" s="44">
        <f t="shared" si="21"/>
        <v>1011</v>
      </c>
      <c r="L167" s="104"/>
    </row>
    <row r="168" spans="1:12" ht="15" x14ac:dyDescent="0.25">
      <c r="A168" s="127"/>
      <c r="B168" s="114"/>
      <c r="C168" s="147" t="s">
        <v>273</v>
      </c>
      <c r="D168" s="45">
        <v>0</v>
      </c>
      <c r="E168" s="43">
        <v>0</v>
      </c>
      <c r="F168" s="43">
        <v>0</v>
      </c>
      <c r="G168" s="44">
        <v>19</v>
      </c>
      <c r="H168" s="44">
        <v>2</v>
      </c>
      <c r="I168" s="44">
        <v>0</v>
      </c>
      <c r="J168" s="44">
        <f t="shared" si="20"/>
        <v>21</v>
      </c>
      <c r="K168" s="44">
        <f t="shared" si="21"/>
        <v>21</v>
      </c>
      <c r="L168" s="104"/>
    </row>
    <row r="169" spans="1:12" ht="15" x14ac:dyDescent="0.25">
      <c r="A169" s="125"/>
      <c r="B169" s="114"/>
      <c r="C169" s="147" t="s">
        <v>274</v>
      </c>
      <c r="D169" s="45">
        <v>113</v>
      </c>
      <c r="E169" s="43">
        <v>0</v>
      </c>
      <c r="F169" s="43">
        <v>113</v>
      </c>
      <c r="G169" s="44">
        <v>0</v>
      </c>
      <c r="H169" s="44">
        <v>0</v>
      </c>
      <c r="I169" s="44">
        <v>0</v>
      </c>
      <c r="J169" s="44">
        <f t="shared" si="20"/>
        <v>113</v>
      </c>
      <c r="K169" s="44">
        <f t="shared" si="21"/>
        <v>113</v>
      </c>
      <c r="L169" s="104"/>
    </row>
    <row r="170" spans="1:12" ht="15" x14ac:dyDescent="0.25">
      <c r="A170" s="129"/>
      <c r="B170" s="114"/>
      <c r="C170" s="166" t="s">
        <v>97</v>
      </c>
      <c r="D170" s="45">
        <v>0</v>
      </c>
      <c r="E170" s="43">
        <v>0</v>
      </c>
      <c r="F170" s="43">
        <v>0</v>
      </c>
      <c r="G170" s="44">
        <v>1</v>
      </c>
      <c r="H170" s="44">
        <v>255</v>
      </c>
      <c r="I170" s="44">
        <v>0</v>
      </c>
      <c r="J170" s="44">
        <f t="shared" si="20"/>
        <v>256</v>
      </c>
      <c r="K170" s="44">
        <f t="shared" si="21"/>
        <v>256</v>
      </c>
      <c r="L170" s="104"/>
    </row>
    <row r="171" spans="1:12" ht="15" x14ac:dyDescent="0.25">
      <c r="A171" s="125"/>
      <c r="B171" s="114"/>
      <c r="C171" s="124"/>
      <c r="D171" s="161"/>
      <c r="E171" s="162"/>
      <c r="F171" s="162"/>
      <c r="G171" s="163"/>
      <c r="H171" s="163"/>
      <c r="I171" s="163"/>
      <c r="J171" s="163"/>
      <c r="K171" s="163"/>
      <c r="L171" s="104"/>
    </row>
    <row r="172" spans="1:12" ht="15" x14ac:dyDescent="0.25">
      <c r="A172" s="125"/>
      <c r="B172" s="133" t="s">
        <v>308</v>
      </c>
      <c r="C172" s="136" t="s">
        <v>161</v>
      </c>
      <c r="D172" s="58">
        <v>3230</v>
      </c>
      <c r="E172" s="59">
        <v>233</v>
      </c>
      <c r="F172" s="59">
        <v>1618</v>
      </c>
      <c r="G172" s="60">
        <v>1370</v>
      </c>
      <c r="H172" s="60">
        <v>225</v>
      </c>
      <c r="I172" s="60">
        <v>0</v>
      </c>
      <c r="J172" s="60">
        <f t="shared" ref="J172:J176" si="22">SUM(F172:I172)</f>
        <v>3213</v>
      </c>
      <c r="K172" s="121">
        <v>0</v>
      </c>
      <c r="L172" s="216"/>
    </row>
    <row r="173" spans="1:12" ht="15" x14ac:dyDescent="0.25">
      <c r="A173" s="125"/>
      <c r="B173" s="114"/>
      <c r="C173" s="124" t="s">
        <v>339</v>
      </c>
      <c r="D173" s="45">
        <v>1771</v>
      </c>
      <c r="E173" s="45">
        <v>74</v>
      </c>
      <c r="F173" s="45">
        <v>0</v>
      </c>
      <c r="G173" s="44">
        <v>266</v>
      </c>
      <c r="H173" s="44">
        <v>70</v>
      </c>
      <c r="I173" s="44">
        <v>0</v>
      </c>
      <c r="J173" s="44">
        <f t="shared" ref="J173" si="23">SUM(F173:I173)</f>
        <v>336</v>
      </c>
      <c r="K173" s="41">
        <v>0</v>
      </c>
      <c r="L173" s="104"/>
    </row>
    <row r="174" spans="1:12" ht="15" x14ac:dyDescent="0.25">
      <c r="A174" s="129"/>
      <c r="B174" s="114"/>
      <c r="C174" s="124" t="s">
        <v>195</v>
      </c>
      <c r="D174" s="45">
        <v>1365</v>
      </c>
      <c r="E174" s="43">
        <v>155</v>
      </c>
      <c r="F174" s="43">
        <v>1520</v>
      </c>
      <c r="G174" s="44">
        <v>0</v>
      </c>
      <c r="H174" s="44">
        <v>155</v>
      </c>
      <c r="I174" s="44">
        <v>0</v>
      </c>
      <c r="J174" s="44">
        <f t="shared" si="22"/>
        <v>1675</v>
      </c>
      <c r="K174" s="41">
        <v>0</v>
      </c>
      <c r="L174" s="104"/>
    </row>
    <row r="175" spans="1:12" ht="15" x14ac:dyDescent="0.25">
      <c r="A175" s="125"/>
      <c r="B175" s="114"/>
      <c r="C175" s="124" t="s">
        <v>196</v>
      </c>
      <c r="D175" s="45">
        <v>68</v>
      </c>
      <c r="E175" s="43">
        <v>4</v>
      </c>
      <c r="F175" s="43">
        <v>72</v>
      </c>
      <c r="G175" s="44">
        <v>1104</v>
      </c>
      <c r="H175" s="44">
        <v>0</v>
      </c>
      <c r="I175" s="44">
        <v>0</v>
      </c>
      <c r="J175" s="44">
        <f t="shared" si="22"/>
        <v>1176</v>
      </c>
      <c r="K175" s="41">
        <v>0</v>
      </c>
      <c r="L175" s="104"/>
    </row>
    <row r="176" spans="1:12" ht="15" x14ac:dyDescent="0.25">
      <c r="B176" s="114"/>
      <c r="C176" s="128" t="s">
        <v>197</v>
      </c>
      <c r="D176" s="45">
        <v>26</v>
      </c>
      <c r="E176" s="43">
        <v>0</v>
      </c>
      <c r="F176" s="43">
        <v>26</v>
      </c>
      <c r="G176" s="44">
        <v>0</v>
      </c>
      <c r="H176" s="44">
        <v>0</v>
      </c>
      <c r="I176" s="44">
        <v>0</v>
      </c>
      <c r="J176" s="44">
        <f t="shared" si="22"/>
        <v>26</v>
      </c>
      <c r="K176" s="41">
        <v>0</v>
      </c>
      <c r="L176" s="104"/>
    </row>
    <row r="177" spans="1:12" ht="15" x14ac:dyDescent="0.25">
      <c r="A177" s="111"/>
      <c r="B177" s="114"/>
      <c r="C177" s="128"/>
      <c r="D177" s="156"/>
      <c r="E177" s="157"/>
      <c r="F177" s="157"/>
      <c r="G177" s="158"/>
      <c r="H177" s="158"/>
      <c r="I177" s="158"/>
      <c r="J177" s="158"/>
      <c r="K177" s="158"/>
      <c r="L177" s="104"/>
    </row>
    <row r="178" spans="1:12" ht="15" x14ac:dyDescent="0.25">
      <c r="A178" s="111"/>
      <c r="B178" s="119" t="s">
        <v>275</v>
      </c>
      <c r="C178" s="159" t="s">
        <v>276</v>
      </c>
      <c r="D178" s="58">
        <v>4617</v>
      </c>
      <c r="E178" s="59">
        <v>2754</v>
      </c>
      <c r="F178" s="59">
        <v>7371</v>
      </c>
      <c r="G178" s="60">
        <v>9582</v>
      </c>
      <c r="H178" s="60">
        <v>5146</v>
      </c>
      <c r="I178" s="60">
        <v>139</v>
      </c>
      <c r="J178" s="60">
        <f t="shared" ref="J178:J185" si="24">SUM(F178:I178)</f>
        <v>22238</v>
      </c>
      <c r="K178" s="60">
        <f>J178</f>
        <v>22238</v>
      </c>
      <c r="L178" s="104"/>
    </row>
    <row r="179" spans="1:12" ht="15" x14ac:dyDescent="0.25">
      <c r="A179" s="138"/>
      <c r="B179" s="114"/>
      <c r="C179" s="124" t="s">
        <v>277</v>
      </c>
      <c r="D179" s="45">
        <v>4241</v>
      </c>
      <c r="E179" s="43">
        <v>1415</v>
      </c>
      <c r="F179" s="43">
        <v>5656</v>
      </c>
      <c r="G179" s="44">
        <v>4513</v>
      </c>
      <c r="H179" s="44">
        <v>4786</v>
      </c>
      <c r="I179" s="44">
        <v>143</v>
      </c>
      <c r="J179" s="44">
        <f t="shared" si="24"/>
        <v>15098</v>
      </c>
      <c r="K179" s="44">
        <f>J179</f>
        <v>15098</v>
      </c>
      <c r="L179" s="104"/>
    </row>
    <row r="180" spans="1:12" ht="15" x14ac:dyDescent="0.25">
      <c r="A180" s="111"/>
      <c r="B180" s="114"/>
      <c r="C180" s="124" t="s">
        <v>278</v>
      </c>
      <c r="D180" s="45">
        <v>0</v>
      </c>
      <c r="E180" s="43">
        <v>630</v>
      </c>
      <c r="F180" s="43">
        <v>630</v>
      </c>
      <c r="G180" s="44">
        <v>39</v>
      </c>
      <c r="H180" s="44">
        <v>216</v>
      </c>
      <c r="I180" s="44">
        <v>0</v>
      </c>
      <c r="J180" s="44">
        <f t="shared" si="24"/>
        <v>885</v>
      </c>
      <c r="K180" s="44">
        <f t="shared" ref="K180:K185" si="25">J180</f>
        <v>885</v>
      </c>
      <c r="L180" s="104"/>
    </row>
    <row r="181" spans="1:12" ht="15" x14ac:dyDescent="0.25">
      <c r="A181" s="111"/>
      <c r="B181" s="114"/>
      <c r="C181" s="124" t="s">
        <v>279</v>
      </c>
      <c r="D181" s="45">
        <v>-23</v>
      </c>
      <c r="E181" s="43">
        <v>-706</v>
      </c>
      <c r="F181" s="43">
        <v>-729</v>
      </c>
      <c r="G181" s="44">
        <v>-88</v>
      </c>
      <c r="H181" s="44">
        <v>-51</v>
      </c>
      <c r="I181" s="44">
        <v>-35</v>
      </c>
      <c r="J181" s="44">
        <f t="shared" si="24"/>
        <v>-903</v>
      </c>
      <c r="K181" s="44">
        <f t="shared" si="25"/>
        <v>-903</v>
      </c>
      <c r="L181" s="104"/>
    </row>
    <row r="182" spans="1:12" ht="15" x14ac:dyDescent="0.25">
      <c r="A182" s="123"/>
      <c r="B182" s="114"/>
      <c r="C182" s="124" t="s">
        <v>280</v>
      </c>
      <c r="D182" s="45">
        <v>238</v>
      </c>
      <c r="E182" s="43">
        <v>71</v>
      </c>
      <c r="F182" s="43">
        <v>309</v>
      </c>
      <c r="G182" s="44">
        <v>341</v>
      </c>
      <c r="H182" s="44">
        <v>100</v>
      </c>
      <c r="I182" s="44">
        <v>31</v>
      </c>
      <c r="J182" s="44">
        <f t="shared" si="24"/>
        <v>781</v>
      </c>
      <c r="K182" s="44">
        <f t="shared" si="25"/>
        <v>781</v>
      </c>
      <c r="L182" s="104"/>
    </row>
    <row r="183" spans="1:12" ht="15" x14ac:dyDescent="0.25">
      <c r="A183" s="123"/>
      <c r="B183" s="114"/>
      <c r="C183" s="124" t="s">
        <v>281</v>
      </c>
      <c r="D183" s="45">
        <v>128</v>
      </c>
      <c r="E183" s="43">
        <v>1332</v>
      </c>
      <c r="F183" s="43">
        <v>1460</v>
      </c>
      <c r="G183" s="44">
        <v>4692</v>
      </c>
      <c r="H183" s="44">
        <v>34</v>
      </c>
      <c r="I183" s="44">
        <v>0</v>
      </c>
      <c r="J183" s="44">
        <f t="shared" si="24"/>
        <v>6186</v>
      </c>
      <c r="K183" s="44">
        <f t="shared" si="25"/>
        <v>6186</v>
      </c>
      <c r="L183" s="104"/>
    </row>
    <row r="184" spans="1:12" ht="15" x14ac:dyDescent="0.25">
      <c r="A184" s="127"/>
      <c r="B184" s="114"/>
      <c r="C184" s="124" t="s">
        <v>326</v>
      </c>
      <c r="D184" s="45">
        <v>33</v>
      </c>
      <c r="E184" s="43">
        <v>12</v>
      </c>
      <c r="F184" s="43">
        <v>45</v>
      </c>
      <c r="G184" s="44">
        <v>88</v>
      </c>
      <c r="H184" s="44">
        <v>62</v>
      </c>
      <c r="I184" s="44">
        <v>0</v>
      </c>
      <c r="J184" s="44">
        <f t="shared" si="24"/>
        <v>195</v>
      </c>
      <c r="K184" s="44">
        <f t="shared" si="25"/>
        <v>195</v>
      </c>
      <c r="L184" s="104"/>
    </row>
    <row r="185" spans="1:12" ht="15" x14ac:dyDescent="0.25">
      <c r="A185" s="125"/>
      <c r="B185" s="114"/>
      <c r="C185" s="124" t="s">
        <v>282</v>
      </c>
      <c r="D185" s="45">
        <v>0</v>
      </c>
      <c r="E185" s="43">
        <v>0</v>
      </c>
      <c r="F185" s="43">
        <v>0</v>
      </c>
      <c r="G185" s="44">
        <v>-3</v>
      </c>
      <c r="H185" s="44">
        <v>-1</v>
      </c>
      <c r="I185" s="44">
        <v>0</v>
      </c>
      <c r="J185" s="44">
        <f t="shared" si="24"/>
        <v>-4</v>
      </c>
      <c r="K185" s="44">
        <f t="shared" si="25"/>
        <v>-4</v>
      </c>
      <c r="L185" s="104"/>
    </row>
    <row r="186" spans="1:12" ht="15" x14ac:dyDescent="0.25">
      <c r="B186" s="114"/>
      <c r="C186" s="124"/>
      <c r="D186" s="156"/>
      <c r="E186" s="157"/>
      <c r="F186" s="157"/>
      <c r="G186" s="158"/>
      <c r="H186" s="158"/>
      <c r="I186" s="158"/>
      <c r="J186" s="158"/>
      <c r="K186" s="158"/>
      <c r="L186" s="104"/>
    </row>
    <row r="187" spans="1:12" ht="15" x14ac:dyDescent="0.25">
      <c r="B187" s="133" t="s">
        <v>283</v>
      </c>
      <c r="C187" s="145" t="s">
        <v>284</v>
      </c>
      <c r="D187" s="58">
        <v>3</v>
      </c>
      <c r="E187" s="59">
        <v>-95</v>
      </c>
      <c r="F187" s="59">
        <v>-92</v>
      </c>
      <c r="G187" s="60">
        <v>-13</v>
      </c>
      <c r="H187" s="60">
        <v>-60</v>
      </c>
      <c r="I187" s="60">
        <v>0</v>
      </c>
      <c r="J187" s="60">
        <f>SUM(F187:I187)</f>
        <v>-165</v>
      </c>
      <c r="K187" s="60">
        <f>J187</f>
        <v>-165</v>
      </c>
      <c r="L187" s="104"/>
    </row>
    <row r="188" spans="1:12" ht="15" x14ac:dyDescent="0.25">
      <c r="B188" s="114"/>
      <c r="C188" s="124"/>
      <c r="D188" s="156"/>
      <c r="E188" s="157"/>
      <c r="F188" s="157"/>
      <c r="G188" s="158"/>
      <c r="H188" s="158"/>
      <c r="I188" s="158"/>
      <c r="J188" s="158"/>
      <c r="K188" s="158"/>
      <c r="L188" s="104"/>
    </row>
    <row r="189" spans="1:12" ht="15" x14ac:dyDescent="0.25">
      <c r="B189" s="167" t="s">
        <v>285</v>
      </c>
      <c r="C189" s="142" t="s">
        <v>286</v>
      </c>
      <c r="D189" s="58">
        <v>267</v>
      </c>
      <c r="E189" s="59">
        <v>57</v>
      </c>
      <c r="F189" s="59">
        <v>324</v>
      </c>
      <c r="G189" s="60">
        <v>58</v>
      </c>
      <c r="H189" s="60">
        <v>572</v>
      </c>
      <c r="I189" s="60">
        <v>0</v>
      </c>
      <c r="J189" s="60">
        <f>SUM(F189:I189)</f>
        <v>954</v>
      </c>
      <c r="K189" s="60">
        <f>J189</f>
        <v>954</v>
      </c>
      <c r="L189" s="104"/>
    </row>
    <row r="190" spans="1:12" ht="14.25" x14ac:dyDescent="0.2">
      <c r="B190" s="116"/>
      <c r="C190" s="124" t="s">
        <v>287</v>
      </c>
      <c r="D190" s="45">
        <v>297</v>
      </c>
      <c r="E190" s="43">
        <v>487</v>
      </c>
      <c r="F190" s="43">
        <v>784</v>
      </c>
      <c r="G190" s="44">
        <v>100</v>
      </c>
      <c r="H190" s="44">
        <v>822</v>
      </c>
      <c r="I190" s="44">
        <v>3</v>
      </c>
      <c r="J190" s="44">
        <f>SUM(F190:I190)</f>
        <v>1709</v>
      </c>
      <c r="K190" s="44">
        <f>J190</f>
        <v>1709</v>
      </c>
      <c r="L190" s="104"/>
    </row>
    <row r="191" spans="1:12" ht="14.25" x14ac:dyDescent="0.2">
      <c r="B191" s="116"/>
      <c r="C191" s="128" t="s">
        <v>288</v>
      </c>
      <c r="D191" s="45">
        <v>-13</v>
      </c>
      <c r="E191" s="43">
        <v>-430</v>
      </c>
      <c r="F191" s="43">
        <v>-443</v>
      </c>
      <c r="G191" s="44">
        <v>-42</v>
      </c>
      <c r="H191" s="44">
        <v>-250</v>
      </c>
      <c r="I191" s="44">
        <v>-3</v>
      </c>
      <c r="J191" s="44">
        <f>SUM(F191:I191)</f>
        <v>-738</v>
      </c>
      <c r="K191" s="44">
        <f t="shared" ref="K191:K193" si="26">J191</f>
        <v>-738</v>
      </c>
      <c r="L191" s="104"/>
    </row>
    <row r="192" spans="1:12" ht="14.25" x14ac:dyDescent="0.2">
      <c r="B192" s="116"/>
      <c r="C192" s="124" t="s">
        <v>289</v>
      </c>
      <c r="D192" s="45">
        <v>2</v>
      </c>
      <c r="E192" s="43">
        <v>0</v>
      </c>
      <c r="F192" s="43">
        <v>2</v>
      </c>
      <c r="G192" s="44">
        <v>0</v>
      </c>
      <c r="H192" s="44">
        <v>0</v>
      </c>
      <c r="I192" s="44">
        <v>0</v>
      </c>
      <c r="J192" s="44">
        <f>SUM(F192:I192)</f>
        <v>2</v>
      </c>
      <c r="K192" s="44">
        <f t="shared" si="26"/>
        <v>2</v>
      </c>
      <c r="L192" s="104"/>
    </row>
    <row r="193" spans="2:12" ht="14.25" x14ac:dyDescent="0.2">
      <c r="B193" s="116"/>
      <c r="C193" s="124" t="s">
        <v>290</v>
      </c>
      <c r="D193" s="45">
        <v>-19</v>
      </c>
      <c r="E193" s="43">
        <v>0</v>
      </c>
      <c r="F193" s="43">
        <v>-19</v>
      </c>
      <c r="G193" s="44">
        <v>0</v>
      </c>
      <c r="H193" s="44">
        <v>0</v>
      </c>
      <c r="I193" s="44">
        <v>0</v>
      </c>
      <c r="J193" s="44">
        <f>SUM(F193:I193)</f>
        <v>-19</v>
      </c>
      <c r="K193" s="44">
        <f t="shared" si="26"/>
        <v>-19</v>
      </c>
      <c r="L193" s="104"/>
    </row>
    <row r="194" spans="2:12" ht="15" x14ac:dyDescent="0.25">
      <c r="B194" s="114"/>
      <c r="C194" s="124"/>
      <c r="D194" s="42"/>
      <c r="E194" s="40"/>
      <c r="F194" s="40"/>
      <c r="G194" s="41"/>
      <c r="H194" s="41"/>
      <c r="I194" s="41"/>
      <c r="J194" s="41"/>
      <c r="K194" s="41"/>
      <c r="L194" s="104"/>
    </row>
    <row r="195" spans="2:12" x14ac:dyDescent="0.2"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</row>
    <row r="196" spans="2:12" x14ac:dyDescent="0.2"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</row>
  </sheetData>
  <mergeCells count="7">
    <mergeCell ref="K6:K9"/>
    <mergeCell ref="B6:C9"/>
    <mergeCell ref="D6:F8"/>
    <mergeCell ref="G6:G9"/>
    <mergeCell ref="H6:H9"/>
    <mergeCell ref="I6:I9"/>
    <mergeCell ref="J6:J9"/>
  </mergeCells>
  <conditionalFormatting sqref="D189:K189">
    <cfRule type="cellIs" dxfId="263" priority="11" stopIfTrue="1" operator="notEqual">
      <formula>D190+D191+D192+D193</formula>
    </cfRule>
  </conditionalFormatting>
  <conditionalFormatting sqref="D16:J16">
    <cfRule type="cellIs" dxfId="262" priority="12" stopIfTrue="1" operator="notEqual">
      <formula>D17+D20</formula>
    </cfRule>
  </conditionalFormatting>
  <conditionalFormatting sqref="J28">
    <cfRule type="cellIs" dxfId="261" priority="13" stopIfTrue="1" operator="notEqual">
      <formula>J30+J38</formula>
    </cfRule>
  </conditionalFormatting>
  <conditionalFormatting sqref="D96:K96">
    <cfRule type="cellIs" dxfId="260" priority="14" stopIfTrue="1" operator="notEqual">
      <formula>SUM(D97:D102)</formula>
    </cfRule>
  </conditionalFormatting>
  <conditionalFormatting sqref="D141:J141 D48:K48">
    <cfRule type="cellIs" dxfId="259" priority="15" stopIfTrue="1" operator="notEqual">
      <formula>SUM(D49:D53)</formula>
    </cfRule>
  </conditionalFormatting>
  <conditionalFormatting sqref="D89:K89 G104:K104">
    <cfRule type="cellIs" dxfId="258" priority="16" stopIfTrue="1" operator="notEqual">
      <formula>D90+D91+D92+D93+D94</formula>
    </cfRule>
  </conditionalFormatting>
  <conditionalFormatting sqref="D111:K111">
    <cfRule type="cellIs" dxfId="257" priority="17" stopIfTrue="1" operator="notEqual">
      <formula>#REF!+#REF!+#REF!+#REF!+#REF!+D121+D122+D123+D124+D125+D127+D128+D129+D131+D132+D134+#REF!+#REF!+#REF!+#REF!</formula>
    </cfRule>
  </conditionalFormatting>
  <conditionalFormatting sqref="D178:K178">
    <cfRule type="cellIs" dxfId="256" priority="18" stopIfTrue="1" operator="notEqual">
      <formula>SUM(D179:D185)</formula>
    </cfRule>
  </conditionalFormatting>
  <conditionalFormatting sqref="D162:K162">
    <cfRule type="cellIs" dxfId="255" priority="19" stopIfTrue="1" operator="notEqual">
      <formula>SUM(D163:D170)</formula>
    </cfRule>
  </conditionalFormatting>
  <conditionalFormatting sqref="D104:F104">
    <cfRule type="cellIs" dxfId="254" priority="10" stopIfTrue="1" operator="notEqual">
      <formula>D105+D106+D107+D108+D109</formula>
    </cfRule>
  </conditionalFormatting>
  <conditionalFormatting sqref="D150:K150">
    <cfRule type="cellIs" dxfId="253" priority="9" stopIfTrue="1" operator="notEqual">
      <formula>SUM(D151:D160)</formula>
    </cfRule>
  </conditionalFormatting>
  <conditionalFormatting sqref="D30:J30 D38:J38">
    <cfRule type="cellIs" dxfId="252" priority="8" stopIfTrue="1" operator="notEqual">
      <formula>SUM(D32:D36)</formula>
    </cfRule>
  </conditionalFormatting>
  <conditionalFormatting sqref="D113:K113">
    <cfRule type="cellIs" dxfId="251" priority="7" stopIfTrue="1" operator="notEqual">
      <formula>SUM(D114:D117)</formula>
    </cfRule>
  </conditionalFormatting>
  <conditionalFormatting sqref="K141">
    <cfRule type="cellIs" dxfId="250" priority="6" stopIfTrue="1" operator="notEqual">
      <formula>SUM(K142:K146)</formula>
    </cfRule>
  </conditionalFormatting>
  <conditionalFormatting sqref="D11:J11">
    <cfRule type="cellIs" dxfId="249" priority="20" stopIfTrue="1" operator="notEqual">
      <formula>D12+#REF!+D13+D14</formula>
    </cfRule>
  </conditionalFormatting>
  <conditionalFormatting sqref="D59:K59">
    <cfRule type="cellIs" dxfId="248" priority="21" stopIfTrue="1" operator="notEqual">
      <formula>D61+D68+D70</formula>
    </cfRule>
  </conditionalFormatting>
  <conditionalFormatting sqref="D187:K187">
    <cfRule type="cellIs" dxfId="247" priority="22" stopIfTrue="1" operator="notEqual">
      <formula>#REF!+#REF!</formula>
    </cfRule>
  </conditionalFormatting>
  <conditionalFormatting sqref="K16">
    <cfRule type="cellIs" dxfId="246" priority="3" stopIfTrue="1" operator="notEqual">
      <formula>K17+K20</formula>
    </cfRule>
  </conditionalFormatting>
  <conditionalFormatting sqref="K28">
    <cfRule type="cellIs" dxfId="245" priority="4" stopIfTrue="1" operator="notEqual">
      <formula>K30+K38</formula>
    </cfRule>
  </conditionalFormatting>
  <conditionalFormatting sqref="K30">
    <cfRule type="cellIs" dxfId="244" priority="2" stopIfTrue="1" operator="notEqual">
      <formula>SUM(K32:K36)</formula>
    </cfRule>
  </conditionalFormatting>
  <conditionalFormatting sqref="K38">
    <cfRule type="cellIs" dxfId="243" priority="1" stopIfTrue="1" operator="notEqual">
      <formula>SUM(K40:K44)</formula>
    </cfRule>
  </conditionalFormatting>
  <conditionalFormatting sqref="K11">
    <cfRule type="cellIs" dxfId="242" priority="5" stopIfTrue="1" operator="notEqual">
      <formula>K12+#REF!+K13+K14</formula>
    </cfRule>
  </conditionalFormatting>
  <hyperlinks>
    <hyperlink ref="K5" location="Índice!A1" display="índice"/>
  </hyperlinks>
  <printOptions horizontalCentered="1"/>
  <pageMargins left="0.19685039370078741" right="0.19685039370078741" top="0.19685039370078741" bottom="0.19685039370078741" header="0" footer="0"/>
  <pageSetup paperSize="9" scale="60" fitToWidth="3" fitToHeight="3" orientation="landscape" r:id="rId1"/>
  <headerFooter alignWithMargins="0"/>
  <rowBreaks count="3" manualBreakCount="3">
    <brk id="58" min="1" max="10" man="1"/>
    <brk id="110" min="1" max="10" man="1"/>
    <brk id="147" min="1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5"/>
  <sheetViews>
    <sheetView showGridLines="0" zoomScale="90" zoomScaleNormal="90" zoomScaleSheetLayoutView="90" workbookViewId="0">
      <pane ySplit="9" topLeftCell="A10" activePane="bottomLeft" state="frozen"/>
      <selection pane="bottomLeft"/>
    </sheetView>
  </sheetViews>
  <sheetFormatPr baseColWidth="10" defaultColWidth="11.42578125" defaultRowHeight="12.75" x14ac:dyDescent="0.2"/>
  <cols>
    <col min="1" max="1" width="2.7109375" style="72" customWidth="1"/>
    <col min="2" max="2" width="18.7109375" style="64" customWidth="1"/>
    <col min="3" max="3" width="90.7109375" style="64" customWidth="1"/>
    <col min="4" max="6" width="14.7109375" style="64" customWidth="1"/>
    <col min="7" max="7" width="16.28515625" style="64" customWidth="1"/>
    <col min="8" max="8" width="16.7109375" style="64" customWidth="1"/>
    <col min="9" max="9" width="16.28515625" style="64" customWidth="1"/>
    <col min="10" max="10" width="20.140625" style="64" bestFit="1" customWidth="1"/>
    <col min="11" max="11" width="19.85546875" style="64" customWidth="1"/>
    <col min="12" max="12" width="2.42578125" style="64" customWidth="1"/>
    <col min="13" max="16384" width="11.42578125" style="64"/>
  </cols>
  <sheetData>
    <row r="1" spans="1:11" x14ac:dyDescent="0.2">
      <c r="A1" s="64"/>
      <c r="B1" s="65"/>
      <c r="D1" s="66"/>
      <c r="E1" s="66"/>
      <c r="F1" s="66"/>
      <c r="G1" s="66"/>
      <c r="H1" s="66"/>
      <c r="I1" s="66"/>
      <c r="J1" s="66"/>
    </row>
    <row r="2" spans="1:11" ht="18" x14ac:dyDescent="0.25">
      <c r="A2" s="67"/>
      <c r="B2" s="68" t="s">
        <v>294</v>
      </c>
      <c r="C2" s="68"/>
      <c r="D2" s="69"/>
      <c r="E2" s="69"/>
      <c r="F2" s="69"/>
      <c r="G2" s="69"/>
      <c r="H2" s="69"/>
      <c r="I2" s="69"/>
      <c r="J2" s="69"/>
    </row>
    <row r="3" spans="1:11" ht="18.75" x14ac:dyDescent="0.3">
      <c r="A3" s="70"/>
      <c r="B3" s="71" t="s">
        <v>363</v>
      </c>
      <c r="C3" s="71"/>
      <c r="D3" s="69"/>
      <c r="E3" s="69"/>
      <c r="F3" s="69"/>
      <c r="G3" s="69"/>
      <c r="H3" s="69"/>
      <c r="I3" s="69"/>
      <c r="J3" s="69"/>
    </row>
    <row r="4" spans="1:11" ht="14.25" x14ac:dyDescent="0.2">
      <c r="B4" s="73" t="s">
        <v>293</v>
      </c>
      <c r="C4" s="73"/>
      <c r="D4" s="69"/>
      <c r="E4" s="69"/>
      <c r="F4" s="69"/>
      <c r="G4" s="69"/>
      <c r="H4" s="69"/>
      <c r="I4" s="69"/>
      <c r="J4" s="69"/>
    </row>
    <row r="5" spans="1:11" ht="15.75" thickBot="1" x14ac:dyDescent="0.3">
      <c r="A5" s="74"/>
      <c r="B5" s="75"/>
      <c r="C5" s="69"/>
      <c r="D5" s="69"/>
      <c r="E5" s="69"/>
      <c r="F5" s="69"/>
      <c r="G5" s="69"/>
      <c r="H5" s="69"/>
      <c r="I5" s="69"/>
      <c r="J5" s="69"/>
      <c r="K5" s="76" t="s">
        <v>324</v>
      </c>
    </row>
    <row r="6" spans="1:11" ht="13.5" customHeight="1" thickTop="1" thickBot="1" x14ac:dyDescent="0.25">
      <c r="A6" s="77"/>
      <c r="B6" s="231" t="s">
        <v>0</v>
      </c>
      <c r="C6" s="232"/>
      <c r="D6" s="237" t="s">
        <v>1</v>
      </c>
      <c r="E6" s="237"/>
      <c r="F6" s="237"/>
      <c r="G6" s="229" t="s">
        <v>295</v>
      </c>
      <c r="H6" s="229" t="s">
        <v>296</v>
      </c>
      <c r="I6" s="229" t="s">
        <v>297</v>
      </c>
      <c r="J6" s="229" t="s">
        <v>302</v>
      </c>
      <c r="K6" s="229" t="s">
        <v>3</v>
      </c>
    </row>
    <row r="7" spans="1:11" ht="12.75" customHeight="1" thickTop="1" thickBot="1" x14ac:dyDescent="0.25">
      <c r="A7" s="74"/>
      <c r="B7" s="233"/>
      <c r="C7" s="234"/>
      <c r="D7" s="237"/>
      <c r="E7" s="237"/>
      <c r="F7" s="237"/>
      <c r="G7" s="230"/>
      <c r="H7" s="230"/>
      <c r="I7" s="230"/>
      <c r="J7" s="230"/>
      <c r="K7" s="230"/>
    </row>
    <row r="8" spans="1:11" ht="12.75" customHeight="1" thickTop="1" thickBot="1" x14ac:dyDescent="0.25">
      <c r="A8" s="74"/>
      <c r="B8" s="233"/>
      <c r="C8" s="234"/>
      <c r="D8" s="237"/>
      <c r="E8" s="237"/>
      <c r="F8" s="237"/>
      <c r="G8" s="230"/>
      <c r="H8" s="230"/>
      <c r="I8" s="230"/>
      <c r="J8" s="230"/>
      <c r="K8" s="230"/>
    </row>
    <row r="9" spans="1:11" ht="31.5" thickTop="1" thickBot="1" x14ac:dyDescent="0.25">
      <c r="A9" s="78"/>
      <c r="B9" s="235"/>
      <c r="C9" s="236"/>
      <c r="D9" s="63" t="s">
        <v>4</v>
      </c>
      <c r="E9" s="63" t="s">
        <v>5</v>
      </c>
      <c r="F9" s="63" t="s">
        <v>303</v>
      </c>
      <c r="G9" s="230"/>
      <c r="H9" s="230"/>
      <c r="I9" s="230"/>
      <c r="J9" s="230"/>
      <c r="K9" s="230"/>
    </row>
    <row r="10" spans="1:11" ht="15.75" thickTop="1" x14ac:dyDescent="0.25">
      <c r="A10" s="74"/>
      <c r="B10" s="11"/>
      <c r="C10" s="12"/>
      <c r="D10" s="10"/>
      <c r="E10" s="10"/>
      <c r="F10" s="10"/>
      <c r="G10" s="38"/>
      <c r="H10" s="38"/>
      <c r="I10" s="38"/>
      <c r="J10" s="39"/>
      <c r="K10" s="38"/>
    </row>
    <row r="11" spans="1:11" s="80" customFormat="1" ht="15" x14ac:dyDescent="0.25">
      <c r="A11" s="79"/>
      <c r="B11" s="13" t="s">
        <v>6</v>
      </c>
      <c r="C11" s="14" t="s">
        <v>7</v>
      </c>
      <c r="D11" s="213">
        <v>30268</v>
      </c>
      <c r="E11" s="213">
        <v>12990</v>
      </c>
      <c r="F11" s="213">
        <v>43258</v>
      </c>
      <c r="G11" s="214">
        <v>113012</v>
      </c>
      <c r="H11" s="214">
        <v>48376</v>
      </c>
      <c r="I11" s="214">
        <v>3989</v>
      </c>
      <c r="J11" s="215">
        <f>SUM(F11:I11)</f>
        <v>208635</v>
      </c>
      <c r="K11" s="214">
        <f>J11</f>
        <v>208635</v>
      </c>
    </row>
    <row r="12" spans="1:11" ht="15" x14ac:dyDescent="0.25">
      <c r="A12" s="81"/>
      <c r="B12" s="11"/>
      <c r="C12" s="15"/>
      <c r="D12" s="43"/>
      <c r="E12" s="43"/>
      <c r="F12" s="43"/>
      <c r="G12" s="44"/>
      <c r="H12" s="44"/>
      <c r="I12" s="44"/>
      <c r="J12" s="45"/>
      <c r="K12" s="44"/>
    </row>
    <row r="13" spans="1:11" s="80" customFormat="1" ht="15" x14ac:dyDescent="0.25">
      <c r="A13" s="82"/>
      <c r="B13" s="16" t="s">
        <v>8</v>
      </c>
      <c r="C13" s="17" t="s">
        <v>9</v>
      </c>
      <c r="D13" s="46">
        <v>621</v>
      </c>
      <c r="E13" s="46">
        <v>2090</v>
      </c>
      <c r="F13" s="46">
        <v>2711</v>
      </c>
      <c r="G13" s="47">
        <v>4825</v>
      </c>
      <c r="H13" s="47">
        <v>5634</v>
      </c>
      <c r="I13" s="47">
        <v>68</v>
      </c>
      <c r="J13" s="48">
        <f t="shared" ref="J13:J81" si="0">SUM(F13:I13)</f>
        <v>13238</v>
      </c>
      <c r="K13" s="47">
        <f>J13</f>
        <v>13238</v>
      </c>
    </row>
    <row r="14" spans="1:11" ht="15" x14ac:dyDescent="0.25">
      <c r="A14" s="83"/>
      <c r="B14" s="11"/>
      <c r="C14" s="18" t="s">
        <v>10</v>
      </c>
      <c r="D14" s="43">
        <v>62</v>
      </c>
      <c r="E14" s="43">
        <v>104</v>
      </c>
      <c r="F14" s="43">
        <v>166</v>
      </c>
      <c r="G14" s="44">
        <v>24</v>
      </c>
      <c r="H14" s="44">
        <v>93</v>
      </c>
      <c r="I14" s="44">
        <v>0</v>
      </c>
      <c r="J14" s="45">
        <f t="shared" si="0"/>
        <v>283</v>
      </c>
      <c r="K14" s="44">
        <f>J14</f>
        <v>283</v>
      </c>
    </row>
    <row r="15" spans="1:11" ht="15" x14ac:dyDescent="0.25">
      <c r="A15" s="83"/>
      <c r="B15" s="11"/>
      <c r="C15" s="18" t="s">
        <v>11</v>
      </c>
      <c r="D15" s="43">
        <v>141</v>
      </c>
      <c r="E15" s="43">
        <v>1017</v>
      </c>
      <c r="F15" s="43">
        <v>1158</v>
      </c>
      <c r="G15" s="44">
        <v>2009</v>
      </c>
      <c r="H15" s="44">
        <v>4167</v>
      </c>
      <c r="I15" s="44">
        <v>0</v>
      </c>
      <c r="J15" s="45">
        <f t="shared" si="0"/>
        <v>7334</v>
      </c>
      <c r="K15" s="44">
        <f t="shared" ref="K15:K20" si="1">J15</f>
        <v>7334</v>
      </c>
    </row>
    <row r="16" spans="1:11" ht="15" x14ac:dyDescent="0.25">
      <c r="A16" s="87"/>
      <c r="B16" s="11"/>
      <c r="C16" s="18" t="s">
        <v>12</v>
      </c>
      <c r="D16" s="43">
        <v>0</v>
      </c>
      <c r="E16" s="43">
        <v>0</v>
      </c>
      <c r="F16" s="43">
        <v>0</v>
      </c>
      <c r="G16" s="44">
        <v>1459</v>
      </c>
      <c r="H16" s="44">
        <v>0</v>
      </c>
      <c r="I16" s="44">
        <v>50</v>
      </c>
      <c r="J16" s="45">
        <f t="shared" si="0"/>
        <v>1509</v>
      </c>
      <c r="K16" s="44">
        <f t="shared" si="1"/>
        <v>1509</v>
      </c>
    </row>
    <row r="17" spans="1:13" ht="15" x14ac:dyDescent="0.25">
      <c r="A17" s="81"/>
      <c r="B17" s="11"/>
      <c r="C17" s="19" t="s">
        <v>13</v>
      </c>
      <c r="D17" s="43">
        <v>387</v>
      </c>
      <c r="E17" s="43">
        <v>691</v>
      </c>
      <c r="F17" s="43">
        <v>1078</v>
      </c>
      <c r="G17" s="44">
        <v>684</v>
      </c>
      <c r="H17" s="44">
        <v>484</v>
      </c>
      <c r="I17" s="44">
        <v>0</v>
      </c>
      <c r="J17" s="45">
        <f t="shared" si="0"/>
        <v>2246</v>
      </c>
      <c r="K17" s="44">
        <f t="shared" si="1"/>
        <v>2246</v>
      </c>
    </row>
    <row r="18" spans="1:13" ht="15" x14ac:dyDescent="0.25">
      <c r="A18" s="83"/>
      <c r="B18" s="11"/>
      <c r="C18" s="19" t="s">
        <v>14</v>
      </c>
      <c r="D18" s="43">
        <v>1</v>
      </c>
      <c r="E18" s="43">
        <v>139</v>
      </c>
      <c r="F18" s="43">
        <v>140</v>
      </c>
      <c r="G18" s="44">
        <v>51</v>
      </c>
      <c r="H18" s="44">
        <v>149</v>
      </c>
      <c r="I18" s="44">
        <v>6</v>
      </c>
      <c r="J18" s="45">
        <f t="shared" si="0"/>
        <v>346</v>
      </c>
      <c r="K18" s="44">
        <f t="shared" si="1"/>
        <v>346</v>
      </c>
    </row>
    <row r="19" spans="1:13" ht="15" x14ac:dyDescent="0.25">
      <c r="A19" s="88"/>
      <c r="B19" s="11"/>
      <c r="C19" s="18" t="s">
        <v>15</v>
      </c>
      <c r="D19" s="43">
        <v>2</v>
      </c>
      <c r="E19" s="43">
        <v>13</v>
      </c>
      <c r="F19" s="43">
        <v>15</v>
      </c>
      <c r="G19" s="44">
        <v>62</v>
      </c>
      <c r="H19" s="44">
        <v>600</v>
      </c>
      <c r="I19" s="44">
        <v>0</v>
      </c>
      <c r="J19" s="45">
        <f t="shared" si="0"/>
        <v>677</v>
      </c>
      <c r="K19" s="44">
        <f t="shared" si="1"/>
        <v>677</v>
      </c>
    </row>
    <row r="20" spans="1:13" ht="15" x14ac:dyDescent="0.25">
      <c r="A20" s="81"/>
      <c r="B20" s="11"/>
      <c r="C20" s="18" t="s">
        <v>17</v>
      </c>
      <c r="D20" s="43">
        <v>28</v>
      </c>
      <c r="E20" s="43">
        <v>126</v>
      </c>
      <c r="F20" s="43">
        <v>154</v>
      </c>
      <c r="G20" s="44">
        <v>536</v>
      </c>
      <c r="H20" s="44">
        <v>141</v>
      </c>
      <c r="I20" s="44">
        <v>12</v>
      </c>
      <c r="J20" s="45">
        <f t="shared" si="0"/>
        <v>843</v>
      </c>
      <c r="K20" s="44">
        <f t="shared" si="1"/>
        <v>843</v>
      </c>
    </row>
    <row r="21" spans="1:13" s="169" customFormat="1" ht="15" x14ac:dyDescent="0.25">
      <c r="A21" s="190"/>
      <c r="B21" s="114"/>
      <c r="C21" s="128"/>
      <c r="D21" s="40"/>
      <c r="E21" s="40"/>
      <c r="F21" s="40"/>
      <c r="G21" s="41"/>
      <c r="H21" s="41"/>
      <c r="I21" s="41"/>
      <c r="J21" s="42"/>
      <c r="K21" s="41"/>
    </row>
    <row r="22" spans="1:13" ht="15" x14ac:dyDescent="0.25">
      <c r="A22" s="88"/>
      <c r="B22" s="16" t="s">
        <v>18</v>
      </c>
      <c r="C22" s="21" t="s">
        <v>19</v>
      </c>
      <c r="D22" s="46">
        <v>161</v>
      </c>
      <c r="E22" s="46">
        <v>1974</v>
      </c>
      <c r="F22" s="46">
        <v>2135</v>
      </c>
      <c r="G22" s="47">
        <v>4819</v>
      </c>
      <c r="H22" s="47">
        <v>312</v>
      </c>
      <c r="I22" s="47">
        <v>0</v>
      </c>
      <c r="J22" s="48">
        <f t="shared" si="0"/>
        <v>7266</v>
      </c>
      <c r="K22" s="47">
        <f>J22</f>
        <v>7266</v>
      </c>
    </row>
    <row r="23" spans="1:13" ht="15" x14ac:dyDescent="0.25">
      <c r="A23" s="89"/>
      <c r="B23" s="11"/>
      <c r="C23" s="18" t="s">
        <v>20</v>
      </c>
      <c r="D23" s="43">
        <v>128</v>
      </c>
      <c r="E23" s="43">
        <v>1332</v>
      </c>
      <c r="F23" s="43">
        <v>1460</v>
      </c>
      <c r="G23" s="44">
        <v>4692</v>
      </c>
      <c r="H23" s="44">
        <v>34</v>
      </c>
      <c r="I23" s="44">
        <v>0</v>
      </c>
      <c r="J23" s="45">
        <f>SUM(F23:I23)</f>
        <v>6186</v>
      </c>
      <c r="K23" s="44">
        <f t="shared" ref="K23:K25" si="2">J23</f>
        <v>6186</v>
      </c>
    </row>
    <row r="24" spans="1:13" ht="15" x14ac:dyDescent="0.25">
      <c r="B24" s="11"/>
      <c r="C24" s="18" t="s">
        <v>21</v>
      </c>
      <c r="D24" s="43">
        <v>33</v>
      </c>
      <c r="E24" s="43">
        <v>12</v>
      </c>
      <c r="F24" s="43">
        <v>45</v>
      </c>
      <c r="G24" s="44">
        <v>88</v>
      </c>
      <c r="H24" s="44">
        <v>62</v>
      </c>
      <c r="I24" s="44">
        <v>0</v>
      </c>
      <c r="J24" s="45">
        <f>SUM(F24:I24)</f>
        <v>195</v>
      </c>
      <c r="K24" s="44">
        <f t="shared" si="2"/>
        <v>195</v>
      </c>
    </row>
    <row r="25" spans="1:13" ht="15" x14ac:dyDescent="0.25">
      <c r="A25" s="74"/>
      <c r="B25" s="11"/>
      <c r="C25" s="18" t="s">
        <v>22</v>
      </c>
      <c r="D25" s="43">
        <v>0</v>
      </c>
      <c r="E25" s="43">
        <v>630</v>
      </c>
      <c r="F25" s="43">
        <v>630</v>
      </c>
      <c r="G25" s="44">
        <v>39</v>
      </c>
      <c r="H25" s="44">
        <v>3</v>
      </c>
      <c r="I25" s="44">
        <v>0</v>
      </c>
      <c r="J25" s="45">
        <f>SUM(F25:I25)</f>
        <v>672</v>
      </c>
      <c r="K25" s="44">
        <f t="shared" si="2"/>
        <v>672</v>
      </c>
    </row>
    <row r="26" spans="1:13" ht="15" x14ac:dyDescent="0.25">
      <c r="A26" s="74"/>
      <c r="B26" s="11"/>
      <c r="C26" s="22"/>
      <c r="D26" s="49"/>
      <c r="E26" s="49"/>
      <c r="F26" s="49"/>
      <c r="G26" s="50"/>
      <c r="H26" s="50"/>
      <c r="I26" s="50"/>
      <c r="J26" s="51"/>
      <c r="K26" s="50"/>
    </row>
    <row r="27" spans="1:13" ht="15" x14ac:dyDescent="0.25">
      <c r="A27" s="74"/>
      <c r="B27" s="16" t="s">
        <v>23</v>
      </c>
      <c r="C27" s="17" t="s">
        <v>301</v>
      </c>
      <c r="D27" s="46">
        <f>D11-D13-D22</f>
        <v>29486</v>
      </c>
      <c r="E27" s="46">
        <f t="shared" ref="E27:I27" si="3">E11-E13-E22</f>
        <v>8926</v>
      </c>
      <c r="F27" s="46">
        <f t="shared" si="3"/>
        <v>38412</v>
      </c>
      <c r="G27" s="47">
        <f t="shared" si="3"/>
        <v>103368</v>
      </c>
      <c r="H27" s="47">
        <f t="shared" si="3"/>
        <v>42430</v>
      </c>
      <c r="I27" s="47">
        <f t="shared" si="3"/>
        <v>3921</v>
      </c>
      <c r="J27" s="48">
        <f t="shared" si="0"/>
        <v>188131</v>
      </c>
      <c r="K27" s="47">
        <f>J27</f>
        <v>188131</v>
      </c>
      <c r="L27" s="91"/>
      <c r="M27" s="92"/>
    </row>
    <row r="28" spans="1:13" ht="15" x14ac:dyDescent="0.25">
      <c r="A28" s="78"/>
      <c r="B28" s="11"/>
      <c r="C28" s="12" t="s">
        <v>24</v>
      </c>
      <c r="D28" s="43"/>
      <c r="E28" s="43"/>
      <c r="F28" s="43"/>
      <c r="G28" s="44"/>
      <c r="H28" s="44"/>
      <c r="I28" s="44"/>
      <c r="J28" s="45"/>
      <c r="K28" s="44"/>
    </row>
    <row r="29" spans="1:13" ht="15" x14ac:dyDescent="0.25">
      <c r="A29" s="74"/>
      <c r="B29" s="11"/>
      <c r="C29" s="22" t="s">
        <v>25</v>
      </c>
      <c r="D29" s="43">
        <v>5350</v>
      </c>
      <c r="E29" s="43">
        <v>4415</v>
      </c>
      <c r="F29" s="43">
        <v>9765</v>
      </c>
      <c r="G29" s="44">
        <v>27543</v>
      </c>
      <c r="H29" s="44">
        <v>20329</v>
      </c>
      <c r="I29" s="44">
        <v>1033</v>
      </c>
      <c r="J29" s="45">
        <f t="shared" si="0"/>
        <v>58670</v>
      </c>
      <c r="K29" s="44">
        <f>J29</f>
        <v>58670</v>
      </c>
    </row>
    <row r="30" spans="1:13" ht="15" x14ac:dyDescent="0.25">
      <c r="A30" s="74"/>
      <c r="B30" s="11"/>
      <c r="C30" s="22" t="s">
        <v>26</v>
      </c>
      <c r="D30" s="43">
        <v>18220</v>
      </c>
      <c r="E30" s="43">
        <v>5334</v>
      </c>
      <c r="F30" s="43">
        <v>23554</v>
      </c>
      <c r="G30" s="44">
        <v>73317</v>
      </c>
      <c r="H30" s="44">
        <v>22118</v>
      </c>
      <c r="I30" s="44">
        <v>2557</v>
      </c>
      <c r="J30" s="45">
        <f t="shared" si="0"/>
        <v>121546</v>
      </c>
      <c r="K30" s="44">
        <f t="shared" ref="K30:K33" si="4">J30</f>
        <v>121546</v>
      </c>
    </row>
    <row r="31" spans="1:13" ht="15" x14ac:dyDescent="0.25">
      <c r="A31" s="89"/>
      <c r="B31" s="11"/>
      <c r="C31" s="22" t="s">
        <v>27</v>
      </c>
      <c r="D31" s="43">
        <v>6663</v>
      </c>
      <c r="E31" s="43">
        <v>3064</v>
      </c>
      <c r="F31" s="43">
        <v>9727</v>
      </c>
      <c r="G31" s="44">
        <v>11866</v>
      </c>
      <c r="H31" s="44">
        <v>5893</v>
      </c>
      <c r="I31" s="44">
        <v>367</v>
      </c>
      <c r="J31" s="45">
        <f t="shared" si="0"/>
        <v>27853</v>
      </c>
      <c r="K31" s="44">
        <f t="shared" si="4"/>
        <v>27853</v>
      </c>
    </row>
    <row r="32" spans="1:13" ht="15" x14ac:dyDescent="0.25">
      <c r="A32" s="88"/>
      <c r="B32" s="23"/>
      <c r="C32" s="24" t="s">
        <v>28</v>
      </c>
      <c r="D32" s="43">
        <v>35</v>
      </c>
      <c r="E32" s="43">
        <v>177</v>
      </c>
      <c r="F32" s="43">
        <v>212</v>
      </c>
      <c r="G32" s="44">
        <v>286</v>
      </c>
      <c r="H32" s="44">
        <v>36</v>
      </c>
      <c r="I32" s="44">
        <v>32</v>
      </c>
      <c r="J32" s="45">
        <f t="shared" si="0"/>
        <v>566</v>
      </c>
      <c r="K32" s="44">
        <f t="shared" si="4"/>
        <v>566</v>
      </c>
    </row>
    <row r="33" spans="1:11" ht="15" x14ac:dyDescent="0.25">
      <c r="A33" s="83"/>
      <c r="B33" s="11"/>
      <c r="C33" s="20" t="s">
        <v>29</v>
      </c>
      <c r="D33" s="43">
        <v>-782</v>
      </c>
      <c r="E33" s="43">
        <v>-4064</v>
      </c>
      <c r="F33" s="43">
        <v>-4846</v>
      </c>
      <c r="G33" s="44">
        <v>-9644</v>
      </c>
      <c r="H33" s="44">
        <v>-5946</v>
      </c>
      <c r="I33" s="44">
        <v>-68</v>
      </c>
      <c r="J33" s="45">
        <f t="shared" si="0"/>
        <v>-20504</v>
      </c>
      <c r="K33" s="44">
        <f t="shared" si="4"/>
        <v>-20504</v>
      </c>
    </row>
    <row r="34" spans="1:11" ht="15" x14ac:dyDescent="0.25">
      <c r="A34" s="81"/>
      <c r="B34" s="11"/>
      <c r="C34" s="20"/>
      <c r="D34" s="43"/>
      <c r="E34" s="43"/>
      <c r="F34" s="43"/>
      <c r="G34" s="44"/>
      <c r="H34" s="44"/>
      <c r="I34" s="44"/>
      <c r="J34" s="45"/>
      <c r="K34" s="44"/>
    </row>
    <row r="35" spans="1:11" ht="15" x14ac:dyDescent="0.25">
      <c r="A35" s="83"/>
      <c r="B35" s="16" t="s">
        <v>30</v>
      </c>
      <c r="C35" s="21" t="s">
        <v>31</v>
      </c>
      <c r="D35" s="46">
        <v>379</v>
      </c>
      <c r="E35" s="46">
        <v>225</v>
      </c>
      <c r="F35" s="46">
        <v>604</v>
      </c>
      <c r="G35" s="47">
        <v>2460</v>
      </c>
      <c r="H35" s="47">
        <v>1473</v>
      </c>
      <c r="I35" s="47">
        <v>4</v>
      </c>
      <c r="J35" s="48">
        <f t="shared" si="0"/>
        <v>4541</v>
      </c>
      <c r="K35" s="47">
        <f t="shared" ref="K35:K41" si="5">J35</f>
        <v>4541</v>
      </c>
    </row>
    <row r="36" spans="1:11" ht="15" x14ac:dyDescent="0.25">
      <c r="A36" s="83"/>
      <c r="B36" s="11"/>
      <c r="C36" s="18" t="s">
        <v>32</v>
      </c>
      <c r="D36" s="43">
        <v>0</v>
      </c>
      <c r="E36" s="43">
        <v>0</v>
      </c>
      <c r="F36" s="43">
        <v>0</v>
      </c>
      <c r="G36" s="44">
        <v>3</v>
      </c>
      <c r="H36" s="44">
        <v>9</v>
      </c>
      <c r="I36" s="44">
        <v>0</v>
      </c>
      <c r="J36" s="45">
        <f t="shared" si="0"/>
        <v>12</v>
      </c>
      <c r="K36" s="44">
        <f t="shared" si="5"/>
        <v>12</v>
      </c>
    </row>
    <row r="37" spans="1:11" ht="15" x14ac:dyDescent="0.25">
      <c r="A37" s="83"/>
      <c r="B37" s="11"/>
      <c r="C37" s="18" t="s">
        <v>33</v>
      </c>
      <c r="D37" s="43">
        <v>2</v>
      </c>
      <c r="E37" s="43">
        <v>62</v>
      </c>
      <c r="F37" s="43">
        <v>64</v>
      </c>
      <c r="G37" s="44">
        <v>111</v>
      </c>
      <c r="H37" s="44">
        <v>533</v>
      </c>
      <c r="I37" s="44">
        <v>0</v>
      </c>
      <c r="J37" s="45">
        <f t="shared" si="0"/>
        <v>708</v>
      </c>
      <c r="K37" s="44">
        <f t="shared" si="5"/>
        <v>708</v>
      </c>
    </row>
    <row r="38" spans="1:11" ht="15" x14ac:dyDescent="0.25">
      <c r="A38" s="83"/>
      <c r="B38" s="11"/>
      <c r="C38" s="18" t="s">
        <v>34</v>
      </c>
      <c r="D38" s="43">
        <v>0</v>
      </c>
      <c r="E38" s="43">
        <v>111</v>
      </c>
      <c r="F38" s="43">
        <v>111</v>
      </c>
      <c r="G38" s="44">
        <v>1489</v>
      </c>
      <c r="H38" s="44">
        <v>279</v>
      </c>
      <c r="I38" s="44">
        <v>0</v>
      </c>
      <c r="J38" s="45">
        <f t="shared" si="0"/>
        <v>1879</v>
      </c>
      <c r="K38" s="44">
        <f t="shared" si="5"/>
        <v>1879</v>
      </c>
    </row>
    <row r="39" spans="1:11" ht="15" x14ac:dyDescent="0.25">
      <c r="A39" s="81"/>
      <c r="B39" s="11"/>
      <c r="C39" s="18" t="s">
        <v>35</v>
      </c>
      <c r="D39" s="43">
        <v>0</v>
      </c>
      <c r="E39" s="43">
        <v>1</v>
      </c>
      <c r="F39" s="43">
        <v>1</v>
      </c>
      <c r="G39" s="44">
        <v>561</v>
      </c>
      <c r="H39" s="44">
        <v>422</v>
      </c>
      <c r="I39" s="44">
        <v>4</v>
      </c>
      <c r="J39" s="45">
        <f t="shared" si="0"/>
        <v>988</v>
      </c>
      <c r="K39" s="44">
        <f t="shared" si="5"/>
        <v>988</v>
      </c>
    </row>
    <row r="40" spans="1:11" ht="15" x14ac:dyDescent="0.25">
      <c r="A40" s="81"/>
      <c r="B40" s="11"/>
      <c r="C40" s="19" t="s">
        <v>16</v>
      </c>
      <c r="D40" s="43">
        <v>377</v>
      </c>
      <c r="E40" s="43">
        <v>0</v>
      </c>
      <c r="F40" s="43">
        <v>377</v>
      </c>
      <c r="G40" s="44">
        <v>0</v>
      </c>
      <c r="H40" s="44">
        <v>0</v>
      </c>
      <c r="I40" s="44">
        <v>0</v>
      </c>
      <c r="J40" s="45">
        <f t="shared" si="0"/>
        <v>377</v>
      </c>
      <c r="K40" s="44">
        <f t="shared" si="5"/>
        <v>377</v>
      </c>
    </row>
    <row r="41" spans="1:11" ht="15" x14ac:dyDescent="0.25">
      <c r="A41" s="81"/>
      <c r="B41" s="11"/>
      <c r="C41" s="18" t="s">
        <v>36</v>
      </c>
      <c r="D41" s="43">
        <v>0</v>
      </c>
      <c r="E41" s="43">
        <v>51</v>
      </c>
      <c r="F41" s="43">
        <v>51</v>
      </c>
      <c r="G41" s="44">
        <v>296</v>
      </c>
      <c r="H41" s="44">
        <v>230</v>
      </c>
      <c r="I41" s="44">
        <v>0</v>
      </c>
      <c r="J41" s="45">
        <f>SUM(F41:I41)</f>
        <v>577</v>
      </c>
      <c r="K41" s="44">
        <f t="shared" si="5"/>
        <v>577</v>
      </c>
    </row>
    <row r="42" spans="1:11" ht="15" x14ac:dyDescent="0.25">
      <c r="A42" s="83"/>
      <c r="B42" s="11"/>
      <c r="C42" s="20"/>
      <c r="D42" s="43"/>
      <c r="E42" s="43"/>
      <c r="F42" s="43"/>
      <c r="G42" s="44"/>
      <c r="H42" s="44"/>
      <c r="I42" s="44"/>
      <c r="J42" s="45"/>
      <c r="K42" s="44"/>
    </row>
    <row r="43" spans="1:11" ht="15" x14ac:dyDescent="0.25">
      <c r="A43" s="88"/>
      <c r="B43" s="16" t="s">
        <v>37</v>
      </c>
      <c r="C43" s="21" t="s">
        <v>38</v>
      </c>
      <c r="D43" s="46">
        <v>29107</v>
      </c>
      <c r="E43" s="46">
        <v>8701</v>
      </c>
      <c r="F43" s="46">
        <v>37808</v>
      </c>
      <c r="G43" s="47">
        <v>100908</v>
      </c>
      <c r="H43" s="47">
        <v>40957</v>
      </c>
      <c r="I43" s="47">
        <v>3917</v>
      </c>
      <c r="J43" s="48">
        <f t="shared" si="0"/>
        <v>183590</v>
      </c>
      <c r="K43" s="47">
        <f>J43</f>
        <v>183590</v>
      </c>
    </row>
    <row r="44" spans="1:11" ht="15" x14ac:dyDescent="0.25">
      <c r="A44" s="89"/>
      <c r="B44" s="11"/>
      <c r="C44" s="22"/>
      <c r="D44" s="43"/>
      <c r="E44" s="43"/>
      <c r="F44" s="43"/>
      <c r="G44" s="44"/>
      <c r="H44" s="44"/>
      <c r="I44" s="44"/>
      <c r="J44" s="45"/>
      <c r="K44" s="44"/>
    </row>
    <row r="45" spans="1:11" ht="15" x14ac:dyDescent="0.25">
      <c r="A45" s="89"/>
      <c r="B45" s="13" t="s">
        <v>39</v>
      </c>
      <c r="C45" s="14" t="s">
        <v>40</v>
      </c>
      <c r="D45" s="213">
        <v>88416</v>
      </c>
      <c r="E45" s="213">
        <v>1547</v>
      </c>
      <c r="F45" s="213">
        <v>89963</v>
      </c>
      <c r="G45" s="214">
        <v>14216</v>
      </c>
      <c r="H45" s="214">
        <v>24697</v>
      </c>
      <c r="I45" s="214">
        <v>0</v>
      </c>
      <c r="J45" s="215">
        <f t="shared" si="0"/>
        <v>128876</v>
      </c>
      <c r="K45" s="214">
        <f>J45</f>
        <v>128876</v>
      </c>
    </row>
    <row r="46" spans="1:11" ht="15" x14ac:dyDescent="0.25">
      <c r="A46" s="74"/>
      <c r="B46" s="11"/>
      <c r="C46" s="25"/>
      <c r="D46" s="43"/>
      <c r="E46" s="43"/>
      <c r="F46" s="43"/>
      <c r="G46" s="44"/>
      <c r="H46" s="44"/>
      <c r="I46" s="44"/>
      <c r="J46" s="45"/>
      <c r="K46" s="44"/>
    </row>
    <row r="47" spans="1:11" ht="15" x14ac:dyDescent="0.25">
      <c r="B47" s="16" t="s">
        <v>41</v>
      </c>
      <c r="C47" s="17" t="s">
        <v>42</v>
      </c>
      <c r="D47" s="46">
        <v>63764</v>
      </c>
      <c r="E47" s="46">
        <v>0</v>
      </c>
      <c r="F47" s="46">
        <v>63764</v>
      </c>
      <c r="G47" s="47">
        <v>2783</v>
      </c>
      <c r="H47" s="47">
        <v>5205</v>
      </c>
      <c r="I47" s="47">
        <v>0</v>
      </c>
      <c r="J47" s="48">
        <f t="shared" si="0"/>
        <v>71752</v>
      </c>
      <c r="K47" s="47">
        <f>J47</f>
        <v>71752</v>
      </c>
    </row>
    <row r="48" spans="1:11" ht="15" x14ac:dyDescent="0.25">
      <c r="A48" s="74"/>
      <c r="B48" s="11"/>
      <c r="C48" s="20" t="s">
        <v>43</v>
      </c>
      <c r="D48" s="43">
        <v>63764</v>
      </c>
      <c r="E48" s="43">
        <v>0</v>
      </c>
      <c r="F48" s="43">
        <v>63764</v>
      </c>
      <c r="G48" s="44">
        <v>1245</v>
      </c>
      <c r="H48" s="44">
        <v>5205</v>
      </c>
      <c r="I48" s="44">
        <v>0</v>
      </c>
      <c r="J48" s="45">
        <f t="shared" si="0"/>
        <v>70214</v>
      </c>
      <c r="K48" s="44">
        <f>J48</f>
        <v>70214</v>
      </c>
    </row>
    <row r="49" spans="1:11" ht="15" x14ac:dyDescent="0.25">
      <c r="A49" s="77"/>
      <c r="B49" s="11"/>
      <c r="C49" s="22" t="s">
        <v>44</v>
      </c>
      <c r="D49" s="43">
        <v>0</v>
      </c>
      <c r="E49" s="43">
        <v>0</v>
      </c>
      <c r="F49" s="43">
        <v>0</v>
      </c>
      <c r="G49" s="44">
        <v>1538</v>
      </c>
      <c r="H49" s="44">
        <v>0</v>
      </c>
      <c r="I49" s="44">
        <v>0</v>
      </c>
      <c r="J49" s="45">
        <f t="shared" si="0"/>
        <v>1538</v>
      </c>
      <c r="K49" s="44">
        <f>J49</f>
        <v>1538</v>
      </c>
    </row>
    <row r="50" spans="1:11" ht="15" x14ac:dyDescent="0.25">
      <c r="A50" s="74"/>
      <c r="B50" s="11"/>
      <c r="C50" s="20"/>
      <c r="D50" s="43"/>
      <c r="E50" s="43"/>
      <c r="F50" s="43"/>
      <c r="G50" s="44"/>
      <c r="H50" s="44"/>
      <c r="I50" s="44"/>
      <c r="J50" s="45"/>
      <c r="K50" s="44"/>
    </row>
    <row r="51" spans="1:11" ht="15" x14ac:dyDescent="0.25">
      <c r="A51" s="74"/>
      <c r="B51" s="16" t="s">
        <v>45</v>
      </c>
      <c r="C51" s="26" t="s">
        <v>46</v>
      </c>
      <c r="D51" s="46">
        <v>36</v>
      </c>
      <c r="E51" s="46">
        <v>0</v>
      </c>
      <c r="F51" s="46">
        <v>36</v>
      </c>
      <c r="G51" s="47">
        <v>56</v>
      </c>
      <c r="H51" s="47">
        <v>43</v>
      </c>
      <c r="I51" s="47">
        <v>0</v>
      </c>
      <c r="J51" s="48">
        <f t="shared" si="0"/>
        <v>135</v>
      </c>
      <c r="K51" s="47">
        <f>J51</f>
        <v>135</v>
      </c>
    </row>
    <row r="52" spans="1:11" ht="15" x14ac:dyDescent="0.25">
      <c r="A52" s="78"/>
      <c r="B52" s="11"/>
      <c r="C52" s="27" t="s">
        <v>47</v>
      </c>
      <c r="D52" s="43">
        <v>0</v>
      </c>
      <c r="E52" s="43">
        <v>0</v>
      </c>
      <c r="F52" s="43">
        <v>0</v>
      </c>
      <c r="G52" s="44">
        <v>55</v>
      </c>
      <c r="H52" s="44">
        <v>0</v>
      </c>
      <c r="I52" s="44">
        <v>0</v>
      </c>
      <c r="J52" s="45">
        <f t="shared" si="0"/>
        <v>55</v>
      </c>
      <c r="K52" s="44">
        <f>J52</f>
        <v>55</v>
      </c>
    </row>
    <row r="53" spans="1:11" ht="15" x14ac:dyDescent="0.25">
      <c r="A53" s="74"/>
      <c r="B53" s="11"/>
      <c r="C53" s="28" t="s">
        <v>48</v>
      </c>
      <c r="D53" s="43">
        <v>0</v>
      </c>
      <c r="E53" s="43">
        <v>0</v>
      </c>
      <c r="F53" s="43">
        <v>0</v>
      </c>
      <c r="G53" s="44">
        <v>0</v>
      </c>
      <c r="H53" s="44">
        <v>42</v>
      </c>
      <c r="I53" s="44">
        <v>0</v>
      </c>
      <c r="J53" s="45">
        <f t="shared" si="0"/>
        <v>42</v>
      </c>
      <c r="K53" s="44">
        <f t="shared" ref="K53:K54" si="6">J53</f>
        <v>42</v>
      </c>
    </row>
    <row r="54" spans="1:11" ht="15" x14ac:dyDescent="0.25">
      <c r="A54" s="74"/>
      <c r="B54" s="11"/>
      <c r="C54" s="20" t="s">
        <v>49</v>
      </c>
      <c r="D54" s="43">
        <v>36</v>
      </c>
      <c r="E54" s="43">
        <v>0</v>
      </c>
      <c r="F54" s="43">
        <v>36</v>
      </c>
      <c r="G54" s="44">
        <v>1</v>
      </c>
      <c r="H54" s="44">
        <v>1</v>
      </c>
      <c r="I54" s="44">
        <v>0</v>
      </c>
      <c r="J54" s="45">
        <f t="shared" si="0"/>
        <v>38</v>
      </c>
      <c r="K54" s="44">
        <f t="shared" si="6"/>
        <v>38</v>
      </c>
    </row>
    <row r="55" spans="1:11" ht="15" x14ac:dyDescent="0.25">
      <c r="A55" s="89"/>
      <c r="B55" s="11"/>
      <c r="C55" s="20"/>
      <c r="D55" s="43"/>
      <c r="E55" s="43"/>
      <c r="F55" s="43"/>
      <c r="G55" s="44"/>
      <c r="H55" s="44"/>
      <c r="I55" s="44"/>
      <c r="J55" s="45"/>
      <c r="K55" s="44"/>
    </row>
    <row r="56" spans="1:11" ht="15" x14ac:dyDescent="0.25">
      <c r="A56" s="88"/>
      <c r="B56" s="16" t="s">
        <v>50</v>
      </c>
      <c r="C56" s="17" t="s">
        <v>51</v>
      </c>
      <c r="D56" s="46">
        <v>23232</v>
      </c>
      <c r="E56" s="46">
        <v>350</v>
      </c>
      <c r="F56" s="46">
        <v>23582</v>
      </c>
      <c r="G56" s="47">
        <v>10757</v>
      </c>
      <c r="H56" s="47">
        <v>2588</v>
      </c>
      <c r="I56" s="47">
        <v>0</v>
      </c>
      <c r="J56" s="48">
        <f t="shared" si="0"/>
        <v>36927</v>
      </c>
      <c r="K56" s="47">
        <f>J56</f>
        <v>36927</v>
      </c>
    </row>
    <row r="57" spans="1:11" ht="15" x14ac:dyDescent="0.25">
      <c r="A57" s="83"/>
      <c r="B57" s="11"/>
      <c r="C57" s="12" t="s">
        <v>52</v>
      </c>
      <c r="D57" s="43">
        <v>6</v>
      </c>
      <c r="E57" s="43">
        <v>0</v>
      </c>
      <c r="F57" s="43">
        <v>6</v>
      </c>
      <c r="G57" s="44">
        <v>7177</v>
      </c>
      <c r="H57" s="44">
        <v>161</v>
      </c>
      <c r="I57" s="44">
        <v>0</v>
      </c>
      <c r="J57" s="45">
        <f t="shared" si="0"/>
        <v>7344</v>
      </c>
      <c r="K57" s="44">
        <f>J57</f>
        <v>7344</v>
      </c>
    </row>
    <row r="58" spans="1:11" ht="15" x14ac:dyDescent="0.25">
      <c r="A58" s="81"/>
      <c r="B58" s="11"/>
      <c r="C58" s="22" t="s">
        <v>53</v>
      </c>
      <c r="D58" s="43"/>
      <c r="E58" s="43"/>
      <c r="F58" s="43"/>
      <c r="G58" s="44"/>
      <c r="H58" s="44"/>
      <c r="I58" s="44"/>
      <c r="J58" s="45"/>
      <c r="K58" s="44"/>
    </row>
    <row r="59" spans="1:11" ht="15" x14ac:dyDescent="0.25">
      <c r="A59" s="83"/>
      <c r="B59" s="11"/>
      <c r="C59" s="20" t="s">
        <v>54</v>
      </c>
      <c r="D59" s="43">
        <v>788</v>
      </c>
      <c r="E59" s="43">
        <v>0</v>
      </c>
      <c r="F59" s="43">
        <v>788</v>
      </c>
      <c r="G59" s="44">
        <v>16</v>
      </c>
      <c r="H59" s="44">
        <v>45</v>
      </c>
      <c r="I59" s="44">
        <v>0</v>
      </c>
      <c r="J59" s="45">
        <f t="shared" si="0"/>
        <v>849</v>
      </c>
      <c r="K59" s="44">
        <f>J59</f>
        <v>849</v>
      </c>
    </row>
    <row r="60" spans="1:11" ht="15" x14ac:dyDescent="0.25">
      <c r="A60" s="83"/>
      <c r="B60" s="11"/>
      <c r="C60" s="20" t="s">
        <v>55</v>
      </c>
      <c r="D60" s="43">
        <v>304</v>
      </c>
      <c r="E60" s="43">
        <v>0</v>
      </c>
      <c r="F60" s="43">
        <v>304</v>
      </c>
      <c r="G60" s="44">
        <v>5</v>
      </c>
      <c r="H60" s="44">
        <v>18</v>
      </c>
      <c r="I60" s="44">
        <v>0</v>
      </c>
      <c r="J60" s="45">
        <f t="shared" si="0"/>
        <v>327</v>
      </c>
      <c r="K60" s="44">
        <f t="shared" ref="K60:K76" si="7">J60</f>
        <v>327</v>
      </c>
    </row>
    <row r="61" spans="1:11" ht="15" x14ac:dyDescent="0.25">
      <c r="A61" s="83"/>
      <c r="B61" s="11"/>
      <c r="C61" s="20" t="s">
        <v>56</v>
      </c>
      <c r="D61" s="43">
        <v>22</v>
      </c>
      <c r="E61" s="43">
        <v>0</v>
      </c>
      <c r="F61" s="43">
        <v>22</v>
      </c>
      <c r="G61" s="44">
        <v>0</v>
      </c>
      <c r="H61" s="44">
        <v>0</v>
      </c>
      <c r="I61" s="44">
        <v>0</v>
      </c>
      <c r="J61" s="45">
        <f>SUM(F61:I61)</f>
        <v>22</v>
      </c>
      <c r="K61" s="44">
        <f t="shared" si="7"/>
        <v>22</v>
      </c>
    </row>
    <row r="62" spans="1:11" ht="15" x14ac:dyDescent="0.25">
      <c r="A62" s="83"/>
      <c r="B62" s="11"/>
      <c r="C62" s="20" t="s">
        <v>57</v>
      </c>
      <c r="D62" s="43">
        <v>6521</v>
      </c>
      <c r="E62" s="43">
        <v>0</v>
      </c>
      <c r="F62" s="43">
        <v>6521</v>
      </c>
      <c r="G62" s="44">
        <v>280</v>
      </c>
      <c r="H62" s="44">
        <v>338</v>
      </c>
      <c r="I62" s="44">
        <v>0</v>
      </c>
      <c r="J62" s="45">
        <f t="shared" si="0"/>
        <v>7139</v>
      </c>
      <c r="K62" s="44">
        <f t="shared" si="7"/>
        <v>7139</v>
      </c>
    </row>
    <row r="63" spans="1:11" ht="15" x14ac:dyDescent="0.25">
      <c r="A63" s="83"/>
      <c r="B63" s="11"/>
      <c r="C63" s="20" t="s">
        <v>58</v>
      </c>
      <c r="D63" s="43">
        <v>10789</v>
      </c>
      <c r="E63" s="43">
        <v>0</v>
      </c>
      <c r="F63" s="43">
        <v>10789</v>
      </c>
      <c r="G63" s="44">
        <v>1189</v>
      </c>
      <c r="H63" s="44">
        <v>1018</v>
      </c>
      <c r="I63" s="44">
        <v>0</v>
      </c>
      <c r="J63" s="45">
        <f t="shared" si="0"/>
        <v>12996</v>
      </c>
      <c r="K63" s="44">
        <f t="shared" si="7"/>
        <v>12996</v>
      </c>
    </row>
    <row r="64" spans="1:11" ht="15" x14ac:dyDescent="0.25">
      <c r="A64" s="81"/>
      <c r="B64" s="11"/>
      <c r="C64" s="20" t="s">
        <v>59</v>
      </c>
      <c r="D64" s="43">
        <v>0</v>
      </c>
      <c r="E64" s="43">
        <v>0</v>
      </c>
      <c r="F64" s="43">
        <v>0</v>
      </c>
      <c r="G64" s="44">
        <v>388</v>
      </c>
      <c r="H64" s="44">
        <v>18</v>
      </c>
      <c r="I64" s="44">
        <v>0</v>
      </c>
      <c r="J64" s="45">
        <f t="shared" si="0"/>
        <v>406</v>
      </c>
      <c r="K64" s="44">
        <f t="shared" si="7"/>
        <v>406</v>
      </c>
    </row>
    <row r="65" spans="1:11" ht="15" x14ac:dyDescent="0.25">
      <c r="A65" s="83"/>
      <c r="B65" s="11"/>
      <c r="C65" s="20" t="s">
        <v>60</v>
      </c>
      <c r="D65" s="43">
        <v>1283</v>
      </c>
      <c r="E65" s="43">
        <v>0</v>
      </c>
      <c r="F65" s="43">
        <v>1283</v>
      </c>
      <c r="G65" s="44">
        <v>22</v>
      </c>
      <c r="H65" s="44">
        <v>41</v>
      </c>
      <c r="I65" s="44">
        <v>0</v>
      </c>
      <c r="J65" s="45">
        <f t="shared" si="0"/>
        <v>1346</v>
      </c>
      <c r="K65" s="44">
        <f t="shared" si="7"/>
        <v>1346</v>
      </c>
    </row>
    <row r="66" spans="1:11" ht="15" x14ac:dyDescent="0.25">
      <c r="A66" s="83"/>
      <c r="B66" s="11"/>
      <c r="C66" s="20" t="s">
        <v>61</v>
      </c>
      <c r="D66" s="43">
        <v>0</v>
      </c>
      <c r="E66" s="43">
        <v>0</v>
      </c>
      <c r="F66" s="43">
        <v>0</v>
      </c>
      <c r="G66" s="44">
        <v>308</v>
      </c>
      <c r="H66" s="44">
        <v>0</v>
      </c>
      <c r="I66" s="44">
        <v>0</v>
      </c>
      <c r="J66" s="45">
        <f t="shared" si="0"/>
        <v>308</v>
      </c>
      <c r="K66" s="44">
        <f t="shared" si="7"/>
        <v>308</v>
      </c>
    </row>
    <row r="67" spans="1:11" ht="15" x14ac:dyDescent="0.25">
      <c r="A67" s="81"/>
      <c r="B67" s="11"/>
      <c r="C67" s="22" t="s">
        <v>62</v>
      </c>
      <c r="D67" s="43">
        <v>12</v>
      </c>
      <c r="E67" s="43">
        <v>0</v>
      </c>
      <c r="F67" s="43">
        <v>12</v>
      </c>
      <c r="G67" s="44">
        <v>1</v>
      </c>
      <c r="H67" s="44">
        <v>0</v>
      </c>
      <c r="I67" s="44">
        <v>0</v>
      </c>
      <c r="J67" s="45">
        <f t="shared" si="0"/>
        <v>13</v>
      </c>
      <c r="K67" s="44">
        <f t="shared" si="7"/>
        <v>13</v>
      </c>
    </row>
    <row r="68" spans="1:11" ht="15" x14ac:dyDescent="0.25">
      <c r="A68" s="83"/>
      <c r="B68" s="11"/>
      <c r="C68" s="22" t="s">
        <v>63</v>
      </c>
      <c r="D68" s="43">
        <v>1376</v>
      </c>
      <c r="E68" s="43">
        <v>0</v>
      </c>
      <c r="F68" s="43">
        <v>1376</v>
      </c>
      <c r="G68" s="44">
        <v>21</v>
      </c>
      <c r="H68" s="44">
        <v>74</v>
      </c>
      <c r="I68" s="44">
        <v>0</v>
      </c>
      <c r="J68" s="45">
        <f t="shared" si="0"/>
        <v>1471</v>
      </c>
      <c r="K68" s="44">
        <f t="shared" si="7"/>
        <v>1471</v>
      </c>
    </row>
    <row r="69" spans="1:11" ht="15" x14ac:dyDescent="0.25">
      <c r="A69" s="83"/>
      <c r="B69" s="11"/>
      <c r="C69" s="22" t="s">
        <v>64</v>
      </c>
      <c r="D69" s="43">
        <v>0</v>
      </c>
      <c r="E69" s="43">
        <v>0</v>
      </c>
      <c r="F69" s="43">
        <v>0</v>
      </c>
      <c r="G69" s="44">
        <v>0</v>
      </c>
      <c r="H69" s="44">
        <v>659</v>
      </c>
      <c r="I69" s="44">
        <v>0</v>
      </c>
      <c r="J69" s="45">
        <f t="shared" si="0"/>
        <v>659</v>
      </c>
      <c r="K69" s="44">
        <f t="shared" si="7"/>
        <v>659</v>
      </c>
    </row>
    <row r="70" spans="1:11" ht="15" x14ac:dyDescent="0.25">
      <c r="A70" s="83"/>
      <c r="B70" s="11"/>
      <c r="C70" s="27" t="s">
        <v>65</v>
      </c>
      <c r="D70" s="43">
        <v>0</v>
      </c>
      <c r="E70" s="43">
        <v>0</v>
      </c>
      <c r="F70" s="43">
        <v>0</v>
      </c>
      <c r="G70" s="44">
        <v>87</v>
      </c>
      <c r="H70" s="44">
        <v>0</v>
      </c>
      <c r="I70" s="44">
        <v>0</v>
      </c>
      <c r="J70" s="45">
        <f t="shared" si="0"/>
        <v>87</v>
      </c>
      <c r="K70" s="44">
        <f t="shared" si="7"/>
        <v>87</v>
      </c>
    </row>
    <row r="71" spans="1:11" ht="15" x14ac:dyDescent="0.25">
      <c r="A71" s="83"/>
      <c r="B71" s="11"/>
      <c r="C71" s="27" t="s">
        <v>66</v>
      </c>
      <c r="D71" s="43">
        <v>0</v>
      </c>
      <c r="E71" s="43">
        <v>0</v>
      </c>
      <c r="F71" s="43">
        <v>0</v>
      </c>
      <c r="G71" s="44">
        <v>0</v>
      </c>
      <c r="H71" s="44">
        <v>112</v>
      </c>
      <c r="I71" s="44">
        <v>0</v>
      </c>
      <c r="J71" s="45">
        <f t="shared" si="0"/>
        <v>112</v>
      </c>
      <c r="K71" s="44">
        <f t="shared" si="7"/>
        <v>112</v>
      </c>
    </row>
    <row r="72" spans="1:11" ht="15" x14ac:dyDescent="0.25">
      <c r="A72" s="83"/>
      <c r="B72" s="11"/>
      <c r="C72" s="27" t="s">
        <v>67</v>
      </c>
      <c r="D72" s="43">
        <v>2054</v>
      </c>
      <c r="E72" s="43">
        <v>0</v>
      </c>
      <c r="F72" s="43">
        <v>2054</v>
      </c>
      <c r="G72" s="44">
        <v>0</v>
      </c>
      <c r="H72" s="44">
        <v>0</v>
      </c>
      <c r="I72" s="44">
        <v>0</v>
      </c>
      <c r="J72" s="45">
        <f>SUM(F72:I72)</f>
        <v>2054</v>
      </c>
      <c r="K72" s="44">
        <f t="shared" si="7"/>
        <v>2054</v>
      </c>
    </row>
    <row r="73" spans="1:11" ht="15" x14ac:dyDescent="0.25">
      <c r="A73" s="83"/>
      <c r="B73" s="11"/>
      <c r="C73" s="27" t="s">
        <v>392</v>
      </c>
      <c r="D73" s="43">
        <v>0</v>
      </c>
      <c r="E73" s="43">
        <v>0</v>
      </c>
      <c r="F73" s="43">
        <v>0</v>
      </c>
      <c r="G73" s="44">
        <v>0</v>
      </c>
      <c r="H73" s="44">
        <v>0</v>
      </c>
      <c r="I73" s="44">
        <v>0</v>
      </c>
      <c r="J73" s="45">
        <f t="shared" ref="J73:J74" si="8">SUM(F73:I73)</f>
        <v>0</v>
      </c>
      <c r="K73" s="44">
        <f t="shared" ref="K73:K74" si="9">J73</f>
        <v>0</v>
      </c>
    </row>
    <row r="74" spans="1:11" ht="15" x14ac:dyDescent="0.25">
      <c r="A74" s="83"/>
      <c r="B74" s="11"/>
      <c r="C74" s="27" t="s">
        <v>393</v>
      </c>
      <c r="D74" s="43">
        <v>0</v>
      </c>
      <c r="E74" s="43">
        <v>0</v>
      </c>
      <c r="F74" s="43">
        <v>0</v>
      </c>
      <c r="G74" s="44">
        <v>0</v>
      </c>
      <c r="H74" s="44">
        <v>0</v>
      </c>
      <c r="I74" s="44">
        <v>0</v>
      </c>
      <c r="J74" s="45">
        <f t="shared" si="8"/>
        <v>0</v>
      </c>
      <c r="K74" s="44">
        <f t="shared" si="9"/>
        <v>0</v>
      </c>
    </row>
    <row r="75" spans="1:11" ht="15" x14ac:dyDescent="0.25">
      <c r="A75" s="88"/>
      <c r="B75" s="11"/>
      <c r="C75" s="20" t="s">
        <v>68</v>
      </c>
      <c r="D75" s="43">
        <v>77</v>
      </c>
      <c r="E75" s="43">
        <v>0</v>
      </c>
      <c r="F75" s="43">
        <v>77</v>
      </c>
      <c r="G75" s="44">
        <v>1178</v>
      </c>
      <c r="H75" s="44">
        <v>44</v>
      </c>
      <c r="I75" s="44">
        <v>0</v>
      </c>
      <c r="J75" s="45">
        <f t="shared" si="0"/>
        <v>1299</v>
      </c>
      <c r="K75" s="44">
        <f t="shared" si="7"/>
        <v>1299</v>
      </c>
    </row>
    <row r="76" spans="1:11" ht="15" x14ac:dyDescent="0.2">
      <c r="A76" s="89"/>
      <c r="B76" s="29"/>
      <c r="C76" s="30" t="s">
        <v>69</v>
      </c>
      <c r="D76" s="43">
        <v>0</v>
      </c>
      <c r="E76" s="43">
        <v>350</v>
      </c>
      <c r="F76" s="43">
        <v>350</v>
      </c>
      <c r="G76" s="44">
        <v>85</v>
      </c>
      <c r="H76" s="44">
        <v>60</v>
      </c>
      <c r="I76" s="44">
        <v>0</v>
      </c>
      <c r="J76" s="45">
        <f t="shared" si="0"/>
        <v>495</v>
      </c>
      <c r="K76" s="44">
        <f t="shared" si="7"/>
        <v>495</v>
      </c>
    </row>
    <row r="77" spans="1:11" ht="15" x14ac:dyDescent="0.2">
      <c r="B77" s="29"/>
      <c r="C77" s="30"/>
      <c r="D77" s="43"/>
      <c r="E77" s="43"/>
      <c r="F77" s="43"/>
      <c r="G77" s="44"/>
      <c r="H77" s="44"/>
      <c r="I77" s="44"/>
      <c r="J77" s="45"/>
      <c r="K77" s="44"/>
    </row>
    <row r="78" spans="1:11" ht="15" x14ac:dyDescent="0.25">
      <c r="B78" s="16" t="s">
        <v>70</v>
      </c>
      <c r="C78" s="26" t="s">
        <v>71</v>
      </c>
      <c r="D78" s="46">
        <v>1384</v>
      </c>
      <c r="E78" s="46">
        <v>1197</v>
      </c>
      <c r="F78" s="46">
        <v>2581</v>
      </c>
      <c r="G78" s="47">
        <v>620</v>
      </c>
      <c r="H78" s="47">
        <v>16861</v>
      </c>
      <c r="I78" s="47">
        <v>0</v>
      </c>
      <c r="J78" s="48">
        <f t="shared" si="0"/>
        <v>20062</v>
      </c>
      <c r="K78" s="47">
        <f>J78</f>
        <v>20062</v>
      </c>
    </row>
    <row r="79" spans="1:11" ht="15" x14ac:dyDescent="0.25">
      <c r="A79" s="74"/>
      <c r="B79" s="11"/>
      <c r="C79" s="12" t="s">
        <v>72</v>
      </c>
      <c r="D79" s="43">
        <v>0</v>
      </c>
      <c r="E79" s="43">
        <v>0</v>
      </c>
      <c r="F79" s="43">
        <v>0</v>
      </c>
      <c r="G79" s="44">
        <v>19</v>
      </c>
      <c r="H79" s="44">
        <v>1797</v>
      </c>
      <c r="I79" s="44">
        <v>0</v>
      </c>
      <c r="J79" s="45">
        <f t="shared" si="0"/>
        <v>1816</v>
      </c>
      <c r="K79" s="44">
        <f>J79</f>
        <v>1816</v>
      </c>
    </row>
    <row r="80" spans="1:11" ht="15" x14ac:dyDescent="0.25">
      <c r="B80" s="11"/>
      <c r="C80" s="12" t="s">
        <v>73</v>
      </c>
      <c r="D80" s="43">
        <v>0</v>
      </c>
      <c r="E80" s="43">
        <v>0</v>
      </c>
      <c r="F80" s="43">
        <v>0</v>
      </c>
      <c r="G80" s="44">
        <v>0</v>
      </c>
      <c r="H80" s="44">
        <v>12819</v>
      </c>
      <c r="I80" s="44">
        <v>0</v>
      </c>
      <c r="J80" s="45">
        <f t="shared" si="0"/>
        <v>12819</v>
      </c>
      <c r="K80" s="44">
        <f t="shared" ref="K80:K88" si="10">J80</f>
        <v>12819</v>
      </c>
    </row>
    <row r="81" spans="1:11" ht="15" x14ac:dyDescent="0.25">
      <c r="A81" s="74"/>
      <c r="B81" s="11"/>
      <c r="C81" s="12" t="s">
        <v>74</v>
      </c>
      <c r="D81" s="43">
        <v>0</v>
      </c>
      <c r="E81" s="43">
        <v>0</v>
      </c>
      <c r="F81" s="43">
        <v>0</v>
      </c>
      <c r="G81" s="44">
        <v>0</v>
      </c>
      <c r="H81" s="44">
        <v>486</v>
      </c>
      <c r="I81" s="44">
        <v>0</v>
      </c>
      <c r="J81" s="45">
        <f t="shared" si="0"/>
        <v>486</v>
      </c>
      <c r="K81" s="44">
        <f t="shared" si="10"/>
        <v>486</v>
      </c>
    </row>
    <row r="82" spans="1:11" ht="15" x14ac:dyDescent="0.25">
      <c r="A82" s="77"/>
      <c r="B82" s="11"/>
      <c r="C82" s="12" t="s">
        <v>75</v>
      </c>
      <c r="D82" s="43">
        <v>0</v>
      </c>
      <c r="E82" s="43">
        <v>0</v>
      </c>
      <c r="F82" s="43">
        <v>0</v>
      </c>
      <c r="G82" s="44">
        <v>1</v>
      </c>
      <c r="H82" s="44">
        <v>123</v>
      </c>
      <c r="I82" s="44">
        <v>0</v>
      </c>
      <c r="J82" s="45">
        <f t="shared" ref="J82:J142" si="11">SUM(F82:I82)</f>
        <v>124</v>
      </c>
      <c r="K82" s="44">
        <f t="shared" si="10"/>
        <v>124</v>
      </c>
    </row>
    <row r="83" spans="1:11" ht="15" x14ac:dyDescent="0.25">
      <c r="A83" s="74"/>
      <c r="B83" s="11"/>
      <c r="C83" s="12" t="s">
        <v>76</v>
      </c>
      <c r="D83" s="43">
        <v>0</v>
      </c>
      <c r="E83" s="43">
        <v>0</v>
      </c>
      <c r="F83" s="43">
        <v>0</v>
      </c>
      <c r="G83" s="44">
        <v>0</v>
      </c>
      <c r="H83" s="44">
        <v>231</v>
      </c>
      <c r="I83" s="44">
        <v>0</v>
      </c>
      <c r="J83" s="45">
        <f t="shared" si="11"/>
        <v>231</v>
      </c>
      <c r="K83" s="44">
        <f t="shared" si="10"/>
        <v>231</v>
      </c>
    </row>
    <row r="84" spans="1:11" ht="15" x14ac:dyDescent="0.25">
      <c r="A84" s="74"/>
      <c r="B84" s="11"/>
      <c r="C84" s="12" t="s">
        <v>77</v>
      </c>
      <c r="D84" s="43">
        <v>723</v>
      </c>
      <c r="E84" s="43">
        <v>31</v>
      </c>
      <c r="F84" s="43">
        <v>754</v>
      </c>
      <c r="G84" s="44">
        <v>439</v>
      </c>
      <c r="H84" s="44">
        <v>0</v>
      </c>
      <c r="I84" s="44">
        <v>0</v>
      </c>
      <c r="J84" s="45">
        <f t="shared" si="11"/>
        <v>1193</v>
      </c>
      <c r="K84" s="44">
        <f t="shared" si="10"/>
        <v>1193</v>
      </c>
    </row>
    <row r="85" spans="1:11" ht="15" x14ac:dyDescent="0.25">
      <c r="A85" s="78"/>
      <c r="B85" s="11"/>
      <c r="C85" s="12" t="s">
        <v>78</v>
      </c>
      <c r="D85" s="43">
        <v>8</v>
      </c>
      <c r="E85" s="43">
        <v>0</v>
      </c>
      <c r="F85" s="43">
        <v>8</v>
      </c>
      <c r="G85" s="44">
        <v>0</v>
      </c>
      <c r="H85" s="44">
        <v>0</v>
      </c>
      <c r="I85" s="44">
        <v>0</v>
      </c>
      <c r="J85" s="45">
        <f t="shared" si="11"/>
        <v>8</v>
      </c>
      <c r="K85" s="44">
        <f t="shared" si="10"/>
        <v>8</v>
      </c>
    </row>
    <row r="86" spans="1:11" ht="15" x14ac:dyDescent="0.25">
      <c r="A86" s="74"/>
      <c r="B86" s="11"/>
      <c r="C86" s="12" t="s">
        <v>13</v>
      </c>
      <c r="D86" s="43">
        <v>284</v>
      </c>
      <c r="E86" s="43">
        <v>164</v>
      </c>
      <c r="F86" s="43">
        <v>448</v>
      </c>
      <c r="G86" s="44">
        <v>40</v>
      </c>
      <c r="H86" s="44">
        <v>1340</v>
      </c>
      <c r="I86" s="44">
        <v>0</v>
      </c>
      <c r="J86" s="45">
        <f t="shared" si="11"/>
        <v>1828</v>
      </c>
      <c r="K86" s="44">
        <f t="shared" si="10"/>
        <v>1828</v>
      </c>
    </row>
    <row r="87" spans="1:11" ht="15" x14ac:dyDescent="0.25">
      <c r="A87" s="74"/>
      <c r="B87" s="11"/>
      <c r="C87" s="12" t="s">
        <v>79</v>
      </c>
      <c r="D87" s="43">
        <v>0</v>
      </c>
      <c r="E87" s="43">
        <v>897</v>
      </c>
      <c r="F87" s="43">
        <v>897</v>
      </c>
      <c r="G87" s="44">
        <v>0</v>
      </c>
      <c r="H87" s="44">
        <v>0</v>
      </c>
      <c r="I87" s="44">
        <v>0</v>
      </c>
      <c r="J87" s="45">
        <f>SUM(F87:I87)</f>
        <v>897</v>
      </c>
      <c r="K87" s="44">
        <f t="shared" si="10"/>
        <v>897</v>
      </c>
    </row>
    <row r="88" spans="1:11" ht="15" x14ac:dyDescent="0.25">
      <c r="A88" s="89"/>
      <c r="B88" s="11"/>
      <c r="C88" s="12" t="s">
        <v>80</v>
      </c>
      <c r="D88" s="43">
        <v>369</v>
      </c>
      <c r="E88" s="43">
        <v>105</v>
      </c>
      <c r="F88" s="43">
        <v>474</v>
      </c>
      <c r="G88" s="44">
        <v>121</v>
      </c>
      <c r="H88" s="44">
        <v>65</v>
      </c>
      <c r="I88" s="44">
        <v>0</v>
      </c>
      <c r="J88" s="45">
        <f t="shared" si="11"/>
        <v>660</v>
      </c>
      <c r="K88" s="44">
        <f t="shared" si="10"/>
        <v>660</v>
      </c>
    </row>
    <row r="89" spans="1:11" ht="15" x14ac:dyDescent="0.25">
      <c r="A89" s="89"/>
      <c r="B89" s="11"/>
      <c r="C89" s="12"/>
      <c r="D89" s="43"/>
      <c r="E89" s="43"/>
      <c r="F89" s="43"/>
      <c r="G89" s="44"/>
      <c r="H89" s="44"/>
      <c r="I89" s="44"/>
      <c r="J89" s="45"/>
      <c r="K89" s="44"/>
    </row>
    <row r="90" spans="1:11" ht="15" x14ac:dyDescent="0.25">
      <c r="A90" s="88"/>
      <c r="B90" s="11"/>
      <c r="C90" s="31" t="s">
        <v>81</v>
      </c>
      <c r="D90" s="49">
        <v>1877</v>
      </c>
      <c r="E90" s="49">
        <v>0</v>
      </c>
      <c r="F90" s="49">
        <v>1877</v>
      </c>
      <c r="G90" s="50">
        <v>0</v>
      </c>
      <c r="H90" s="50">
        <v>0</v>
      </c>
      <c r="I90" s="50">
        <v>0</v>
      </c>
      <c r="J90" s="51">
        <f t="shared" si="11"/>
        <v>1877</v>
      </c>
      <c r="K90" s="50">
        <f>J90</f>
        <v>1877</v>
      </c>
    </row>
    <row r="91" spans="1:11" ht="15" x14ac:dyDescent="0.25">
      <c r="A91" s="83"/>
      <c r="B91" s="11"/>
      <c r="C91" s="32" t="s">
        <v>82</v>
      </c>
      <c r="D91" s="43">
        <v>1871</v>
      </c>
      <c r="E91" s="43">
        <v>0</v>
      </c>
      <c r="F91" s="43">
        <v>1871</v>
      </c>
      <c r="G91" s="44">
        <v>0</v>
      </c>
      <c r="H91" s="44">
        <v>0</v>
      </c>
      <c r="I91" s="44">
        <v>0</v>
      </c>
      <c r="J91" s="45">
        <f t="shared" si="11"/>
        <v>1871</v>
      </c>
      <c r="K91" s="44">
        <f>J91</f>
        <v>1871</v>
      </c>
    </row>
    <row r="92" spans="1:11" ht="15" x14ac:dyDescent="0.25">
      <c r="A92" s="81"/>
      <c r="B92" s="11"/>
      <c r="C92" s="32" t="s">
        <v>83</v>
      </c>
      <c r="D92" s="43">
        <v>0</v>
      </c>
      <c r="E92" s="43">
        <v>0</v>
      </c>
      <c r="F92" s="43">
        <v>0</v>
      </c>
      <c r="G92" s="44">
        <v>0</v>
      </c>
      <c r="H92" s="44">
        <v>0</v>
      </c>
      <c r="I92" s="44">
        <v>0</v>
      </c>
      <c r="J92" s="45">
        <f t="shared" si="11"/>
        <v>0</v>
      </c>
      <c r="K92" s="44">
        <f>J92</f>
        <v>0</v>
      </c>
    </row>
    <row r="93" spans="1:11" ht="15" x14ac:dyDescent="0.25">
      <c r="A93" s="83"/>
      <c r="B93" s="11"/>
      <c r="C93" s="32" t="s">
        <v>84</v>
      </c>
      <c r="D93" s="43">
        <v>6</v>
      </c>
      <c r="E93" s="43">
        <v>0</v>
      </c>
      <c r="F93" s="43">
        <v>6</v>
      </c>
      <c r="G93" s="44">
        <v>0</v>
      </c>
      <c r="H93" s="44">
        <v>0</v>
      </c>
      <c r="I93" s="44">
        <v>0</v>
      </c>
      <c r="J93" s="45">
        <f t="shared" si="11"/>
        <v>6</v>
      </c>
      <c r="K93" s="44">
        <f>J93</f>
        <v>6</v>
      </c>
    </row>
    <row r="94" spans="1:11" ht="15" x14ac:dyDescent="0.25">
      <c r="A94" s="81"/>
      <c r="B94" s="11"/>
      <c r="C94" s="20"/>
      <c r="D94" s="43"/>
      <c r="E94" s="43"/>
      <c r="F94" s="43"/>
      <c r="G94" s="44"/>
      <c r="H94" s="44"/>
      <c r="I94" s="44"/>
      <c r="J94" s="45"/>
      <c r="K94" s="44"/>
    </row>
    <row r="95" spans="1:11" ht="15" x14ac:dyDescent="0.25">
      <c r="A95" s="89"/>
      <c r="B95" s="13" t="s">
        <v>85</v>
      </c>
      <c r="C95" s="14" t="s">
        <v>86</v>
      </c>
      <c r="D95" s="213">
        <v>7597</v>
      </c>
      <c r="E95" s="213">
        <v>1237</v>
      </c>
      <c r="F95" s="213">
        <v>8834</v>
      </c>
      <c r="G95" s="214">
        <v>597</v>
      </c>
      <c r="H95" s="214">
        <v>509</v>
      </c>
      <c r="I95" s="214">
        <v>1351</v>
      </c>
      <c r="J95" s="215">
        <f t="shared" si="11"/>
        <v>11291</v>
      </c>
      <c r="K95" s="214">
        <f>K97+K109+K117</f>
        <v>8250</v>
      </c>
    </row>
    <row r="96" spans="1:11" ht="15" x14ac:dyDescent="0.25">
      <c r="A96" s="83"/>
      <c r="B96" s="11"/>
      <c r="C96" s="20"/>
      <c r="D96" s="43"/>
      <c r="E96" s="43"/>
      <c r="F96" s="43"/>
      <c r="G96" s="44"/>
      <c r="H96" s="44"/>
      <c r="I96" s="44"/>
      <c r="J96" s="45"/>
      <c r="K96" s="44"/>
    </row>
    <row r="97" spans="1:11" ht="15" x14ac:dyDescent="0.25">
      <c r="A97" s="83"/>
      <c r="B97" s="16" t="s">
        <v>87</v>
      </c>
      <c r="C97" s="17" t="s">
        <v>88</v>
      </c>
      <c r="D97" s="46">
        <v>3038</v>
      </c>
      <c r="E97" s="46">
        <v>1027</v>
      </c>
      <c r="F97" s="46">
        <v>4065</v>
      </c>
      <c r="G97" s="47">
        <v>339</v>
      </c>
      <c r="H97" s="47">
        <v>351</v>
      </c>
      <c r="I97" s="47">
        <v>1351</v>
      </c>
      <c r="J97" s="48">
        <f t="shared" si="11"/>
        <v>6106</v>
      </c>
      <c r="K97" s="47">
        <f>SUM(K98:K107)</f>
        <v>3065</v>
      </c>
    </row>
    <row r="98" spans="1:11" ht="15" x14ac:dyDescent="0.25">
      <c r="A98" s="81"/>
      <c r="B98" s="11"/>
      <c r="C98" s="22" t="s">
        <v>89</v>
      </c>
      <c r="D98" s="43">
        <v>0</v>
      </c>
      <c r="E98" s="43">
        <v>0</v>
      </c>
      <c r="F98" s="43">
        <v>0</v>
      </c>
      <c r="G98" s="44">
        <v>0</v>
      </c>
      <c r="H98" s="44">
        <v>1</v>
      </c>
      <c r="I98" s="44">
        <v>1089</v>
      </c>
      <c r="J98" s="45">
        <f t="shared" si="11"/>
        <v>1090</v>
      </c>
      <c r="K98" s="44">
        <v>11</v>
      </c>
    </row>
    <row r="99" spans="1:11" ht="15" x14ac:dyDescent="0.25">
      <c r="A99" s="83"/>
      <c r="B99" s="11"/>
      <c r="C99" s="20" t="s">
        <v>90</v>
      </c>
      <c r="D99" s="43">
        <v>845</v>
      </c>
      <c r="E99" s="43">
        <v>328</v>
      </c>
      <c r="F99" s="43">
        <v>1173</v>
      </c>
      <c r="G99" s="44">
        <v>0</v>
      </c>
      <c r="H99" s="44">
        <v>0</v>
      </c>
      <c r="I99" s="44">
        <v>0</v>
      </c>
      <c r="J99" s="45">
        <f t="shared" si="11"/>
        <v>1173</v>
      </c>
      <c r="K99" s="44">
        <v>21</v>
      </c>
    </row>
    <row r="100" spans="1:11" ht="15" x14ac:dyDescent="0.25">
      <c r="A100" s="83"/>
      <c r="B100" s="11"/>
      <c r="C100" s="22" t="s">
        <v>91</v>
      </c>
      <c r="D100" s="43">
        <v>0</v>
      </c>
      <c r="E100" s="43">
        <v>0</v>
      </c>
      <c r="F100" s="43">
        <v>0</v>
      </c>
      <c r="G100" s="44">
        <v>0</v>
      </c>
      <c r="H100" s="44">
        <v>0</v>
      </c>
      <c r="I100" s="44">
        <v>0</v>
      </c>
      <c r="J100" s="45">
        <f t="shared" si="11"/>
        <v>0</v>
      </c>
      <c r="K100" s="44">
        <v>0</v>
      </c>
    </row>
    <row r="101" spans="1:11" ht="15" x14ac:dyDescent="0.25">
      <c r="A101" s="83"/>
      <c r="B101" s="11"/>
      <c r="C101" s="22" t="s">
        <v>369</v>
      </c>
      <c r="D101" s="43">
        <v>64</v>
      </c>
      <c r="E101" s="43">
        <v>0</v>
      </c>
      <c r="F101" s="43">
        <v>64</v>
      </c>
      <c r="G101" s="44">
        <v>0</v>
      </c>
      <c r="H101" s="44">
        <v>0</v>
      </c>
      <c r="I101" s="44">
        <v>0</v>
      </c>
      <c r="J101" s="45">
        <f t="shared" si="11"/>
        <v>64</v>
      </c>
      <c r="K101" s="44">
        <v>69</v>
      </c>
    </row>
    <row r="102" spans="1:11" ht="15" x14ac:dyDescent="0.25">
      <c r="A102" s="81"/>
      <c r="B102" s="11"/>
      <c r="C102" s="22" t="s">
        <v>92</v>
      </c>
      <c r="D102" s="43">
        <v>1385</v>
      </c>
      <c r="E102" s="43">
        <v>611</v>
      </c>
      <c r="F102" s="43">
        <v>1996</v>
      </c>
      <c r="G102" s="44">
        <v>119</v>
      </c>
      <c r="H102" s="44">
        <v>20</v>
      </c>
      <c r="I102" s="44">
        <v>0</v>
      </c>
      <c r="J102" s="45">
        <f t="shared" si="11"/>
        <v>2135</v>
      </c>
      <c r="K102" s="44">
        <v>1663</v>
      </c>
    </row>
    <row r="103" spans="1:11" ht="15" x14ac:dyDescent="0.25">
      <c r="A103" s="83"/>
      <c r="B103" s="11"/>
      <c r="C103" s="20" t="s">
        <v>93</v>
      </c>
      <c r="D103" s="43">
        <v>-40</v>
      </c>
      <c r="E103" s="43">
        <v>0</v>
      </c>
      <c r="F103" s="43">
        <v>-40</v>
      </c>
      <c r="G103" s="44">
        <v>0</v>
      </c>
      <c r="H103" s="44">
        <v>0</v>
      </c>
      <c r="I103" s="44">
        <v>0</v>
      </c>
      <c r="J103" s="45">
        <f t="shared" si="11"/>
        <v>-40</v>
      </c>
      <c r="K103" s="44">
        <v>-40</v>
      </c>
    </row>
    <row r="104" spans="1:11" ht="15" x14ac:dyDescent="0.25">
      <c r="A104" s="83"/>
      <c r="B104" s="11"/>
      <c r="C104" s="22" t="s">
        <v>94</v>
      </c>
      <c r="D104" s="43">
        <v>84</v>
      </c>
      <c r="E104" s="43">
        <v>9</v>
      </c>
      <c r="F104" s="43">
        <v>93</v>
      </c>
      <c r="G104" s="44">
        <v>27</v>
      </c>
      <c r="H104" s="44">
        <v>33</v>
      </c>
      <c r="I104" s="44">
        <v>3</v>
      </c>
      <c r="J104" s="45">
        <f t="shared" si="11"/>
        <v>156</v>
      </c>
      <c r="K104" s="44">
        <v>157</v>
      </c>
    </row>
    <row r="105" spans="1:11" ht="15" x14ac:dyDescent="0.25">
      <c r="A105" s="83"/>
      <c r="B105" s="11"/>
      <c r="C105" s="22" t="s">
        <v>95</v>
      </c>
      <c r="D105" s="43">
        <v>536</v>
      </c>
      <c r="E105" s="43">
        <v>16</v>
      </c>
      <c r="F105" s="43">
        <v>552</v>
      </c>
      <c r="G105" s="44">
        <v>90</v>
      </c>
      <c r="H105" s="44">
        <v>199</v>
      </c>
      <c r="I105" s="44">
        <v>196</v>
      </c>
      <c r="J105" s="45">
        <f t="shared" si="11"/>
        <v>1037</v>
      </c>
      <c r="K105" s="44">
        <v>790</v>
      </c>
    </row>
    <row r="106" spans="1:11" ht="15" x14ac:dyDescent="0.25">
      <c r="A106" s="83"/>
      <c r="B106" s="11"/>
      <c r="C106" s="22" t="s">
        <v>96</v>
      </c>
      <c r="D106" s="43">
        <v>164</v>
      </c>
      <c r="E106" s="43">
        <v>0</v>
      </c>
      <c r="F106" s="43">
        <v>164</v>
      </c>
      <c r="G106" s="44">
        <v>74</v>
      </c>
      <c r="H106" s="44">
        <v>98</v>
      </c>
      <c r="I106" s="44">
        <v>63</v>
      </c>
      <c r="J106" s="45">
        <f t="shared" si="11"/>
        <v>399</v>
      </c>
      <c r="K106" s="44">
        <v>280</v>
      </c>
    </row>
    <row r="107" spans="1:11" ht="15" x14ac:dyDescent="0.25">
      <c r="A107" s="83"/>
      <c r="B107" s="11"/>
      <c r="C107" s="22" t="s">
        <v>97</v>
      </c>
      <c r="D107" s="43">
        <v>0</v>
      </c>
      <c r="E107" s="43">
        <v>63</v>
      </c>
      <c r="F107" s="43">
        <v>63</v>
      </c>
      <c r="G107" s="44">
        <v>29</v>
      </c>
      <c r="H107" s="44">
        <v>0</v>
      </c>
      <c r="I107" s="44">
        <v>0</v>
      </c>
      <c r="J107" s="45">
        <f t="shared" si="11"/>
        <v>92</v>
      </c>
      <c r="K107" s="44">
        <v>114</v>
      </c>
    </row>
    <row r="108" spans="1:11" ht="15" x14ac:dyDescent="0.25">
      <c r="A108" s="74"/>
      <c r="B108" s="11"/>
      <c r="C108" s="22"/>
      <c r="D108" s="43"/>
      <c r="E108" s="43"/>
      <c r="F108" s="43"/>
      <c r="G108" s="44"/>
      <c r="H108" s="44"/>
      <c r="I108" s="44"/>
      <c r="J108" s="45"/>
      <c r="K108" s="44"/>
    </row>
    <row r="109" spans="1:11" ht="15" x14ac:dyDescent="0.25">
      <c r="B109" s="16" t="s">
        <v>103</v>
      </c>
      <c r="C109" s="17" t="s">
        <v>104</v>
      </c>
      <c r="D109" s="46">
        <v>4068</v>
      </c>
      <c r="E109" s="46">
        <v>210</v>
      </c>
      <c r="F109" s="46">
        <v>4278</v>
      </c>
      <c r="G109" s="47">
        <v>253</v>
      </c>
      <c r="H109" s="47">
        <v>71</v>
      </c>
      <c r="I109" s="47">
        <v>0</v>
      </c>
      <c r="J109" s="48">
        <f t="shared" si="11"/>
        <v>4602</v>
      </c>
      <c r="K109" s="47">
        <f>J109</f>
        <v>4602</v>
      </c>
    </row>
    <row r="110" spans="1:11" ht="15" x14ac:dyDescent="0.25">
      <c r="A110" s="74"/>
      <c r="B110" s="11"/>
      <c r="C110" s="22" t="s">
        <v>105</v>
      </c>
      <c r="D110" s="43">
        <v>1599</v>
      </c>
      <c r="E110" s="43">
        <v>0</v>
      </c>
      <c r="F110" s="43">
        <v>1599</v>
      </c>
      <c r="G110" s="44">
        <v>0</v>
      </c>
      <c r="H110" s="44">
        <v>0</v>
      </c>
      <c r="I110" s="44">
        <v>0</v>
      </c>
      <c r="J110" s="45">
        <f t="shared" si="11"/>
        <v>1599</v>
      </c>
      <c r="K110" s="44">
        <f>J110</f>
        <v>1599</v>
      </c>
    </row>
    <row r="111" spans="1:11" ht="15" x14ac:dyDescent="0.25">
      <c r="A111" s="77"/>
      <c r="B111" s="11"/>
      <c r="C111" s="22" t="s">
        <v>106</v>
      </c>
      <c r="D111" s="43">
        <v>25</v>
      </c>
      <c r="E111" s="43">
        <v>0</v>
      </c>
      <c r="F111" s="43">
        <v>25</v>
      </c>
      <c r="G111" s="44">
        <v>0</v>
      </c>
      <c r="H111" s="44">
        <v>0</v>
      </c>
      <c r="I111" s="44">
        <v>0</v>
      </c>
      <c r="J111" s="45">
        <f t="shared" si="11"/>
        <v>25</v>
      </c>
      <c r="K111" s="44">
        <f t="shared" ref="K111:K115" si="12">J111</f>
        <v>25</v>
      </c>
    </row>
    <row r="112" spans="1:11" ht="15" x14ac:dyDescent="0.25">
      <c r="A112" s="74"/>
      <c r="B112" s="11"/>
      <c r="C112" s="22" t="s">
        <v>107</v>
      </c>
      <c r="D112" s="43">
        <v>216</v>
      </c>
      <c r="E112" s="43">
        <v>5</v>
      </c>
      <c r="F112" s="43">
        <v>221</v>
      </c>
      <c r="G112" s="44">
        <v>190</v>
      </c>
      <c r="H112" s="44">
        <v>59</v>
      </c>
      <c r="I112" s="44">
        <v>0</v>
      </c>
      <c r="J112" s="45">
        <f>SUM(F112:I112)</f>
        <v>470</v>
      </c>
      <c r="K112" s="44">
        <f t="shared" si="12"/>
        <v>470</v>
      </c>
    </row>
    <row r="113" spans="1:11" ht="15" x14ac:dyDescent="0.25">
      <c r="A113" s="74"/>
      <c r="B113" s="11"/>
      <c r="C113" s="22" t="s">
        <v>108</v>
      </c>
      <c r="D113" s="43">
        <v>2208</v>
      </c>
      <c r="E113" s="43">
        <v>0</v>
      </c>
      <c r="F113" s="43">
        <v>2208</v>
      </c>
      <c r="G113" s="44">
        <v>0</v>
      </c>
      <c r="H113" s="44">
        <v>0</v>
      </c>
      <c r="I113" s="44">
        <v>0</v>
      </c>
      <c r="J113" s="45">
        <f t="shared" si="11"/>
        <v>2208</v>
      </c>
      <c r="K113" s="44">
        <f t="shared" si="12"/>
        <v>2208</v>
      </c>
    </row>
    <row r="114" spans="1:11" ht="15" x14ac:dyDescent="0.25">
      <c r="A114" s="78"/>
      <c r="B114" s="11"/>
      <c r="C114" s="22" t="s">
        <v>109</v>
      </c>
      <c r="D114" s="43">
        <v>15</v>
      </c>
      <c r="E114" s="43">
        <v>0</v>
      </c>
      <c r="F114" s="43">
        <v>15</v>
      </c>
      <c r="G114" s="44">
        <v>0</v>
      </c>
      <c r="H114" s="44">
        <v>0</v>
      </c>
      <c r="I114" s="44">
        <v>0</v>
      </c>
      <c r="J114" s="45">
        <f t="shared" si="11"/>
        <v>15</v>
      </c>
      <c r="K114" s="44">
        <f t="shared" si="12"/>
        <v>15</v>
      </c>
    </row>
    <row r="115" spans="1:11" ht="15" x14ac:dyDescent="0.25">
      <c r="A115" s="74"/>
      <c r="B115" s="11"/>
      <c r="C115" s="20" t="s">
        <v>110</v>
      </c>
      <c r="D115" s="43">
        <v>5</v>
      </c>
      <c r="E115" s="43">
        <v>205</v>
      </c>
      <c r="F115" s="43">
        <v>210</v>
      </c>
      <c r="G115" s="44">
        <v>63</v>
      </c>
      <c r="H115" s="44">
        <v>12</v>
      </c>
      <c r="I115" s="44">
        <v>0</v>
      </c>
      <c r="J115" s="45">
        <f t="shared" si="11"/>
        <v>285</v>
      </c>
      <c r="K115" s="44">
        <f t="shared" si="12"/>
        <v>285</v>
      </c>
    </row>
    <row r="116" spans="1:11" ht="15" x14ac:dyDescent="0.25">
      <c r="A116" s="74"/>
      <c r="B116" s="11"/>
      <c r="C116" s="20"/>
      <c r="D116" s="43"/>
      <c r="E116" s="43"/>
      <c r="F116" s="43"/>
      <c r="G116" s="44"/>
      <c r="H116" s="44"/>
      <c r="I116" s="44"/>
      <c r="J116" s="45"/>
      <c r="K116" s="44"/>
    </row>
    <row r="117" spans="1:11" ht="15" x14ac:dyDescent="0.25">
      <c r="A117" s="89"/>
      <c r="B117" s="16" t="s">
        <v>111</v>
      </c>
      <c r="C117" s="21" t="s">
        <v>112</v>
      </c>
      <c r="D117" s="46">
        <v>491</v>
      </c>
      <c r="E117" s="46">
        <v>0</v>
      </c>
      <c r="F117" s="46">
        <v>491</v>
      </c>
      <c r="G117" s="47">
        <v>5</v>
      </c>
      <c r="H117" s="47">
        <v>87</v>
      </c>
      <c r="I117" s="47">
        <v>0</v>
      </c>
      <c r="J117" s="48">
        <f t="shared" si="11"/>
        <v>583</v>
      </c>
      <c r="K117" s="47">
        <f>J117</f>
        <v>583</v>
      </c>
    </row>
    <row r="118" spans="1:11" ht="15" x14ac:dyDescent="0.25">
      <c r="A118" s="89"/>
      <c r="B118" s="11"/>
      <c r="C118" s="25"/>
      <c r="D118" s="43"/>
      <c r="E118" s="43"/>
      <c r="F118" s="43"/>
      <c r="G118" s="44"/>
      <c r="H118" s="44"/>
      <c r="I118" s="44"/>
      <c r="J118" s="45"/>
      <c r="K118" s="44"/>
    </row>
    <row r="119" spans="1:11" ht="15" x14ac:dyDescent="0.25">
      <c r="A119" s="89"/>
      <c r="B119" s="13" t="s">
        <v>113</v>
      </c>
      <c r="C119" s="14" t="s">
        <v>114</v>
      </c>
      <c r="D119" s="213">
        <v>62321</v>
      </c>
      <c r="E119" s="213">
        <v>292</v>
      </c>
      <c r="F119" s="213">
        <v>62613</v>
      </c>
      <c r="G119" s="214">
        <v>38841</v>
      </c>
      <c r="H119" s="214">
        <v>8553</v>
      </c>
      <c r="I119" s="214">
        <v>0</v>
      </c>
      <c r="J119" s="214">
        <f t="shared" si="11"/>
        <v>110007</v>
      </c>
      <c r="K119" s="214">
        <f>J119</f>
        <v>110007</v>
      </c>
    </row>
    <row r="120" spans="1:11" ht="15" x14ac:dyDescent="0.25">
      <c r="A120" s="81"/>
      <c r="B120" s="11"/>
      <c r="C120" s="22"/>
      <c r="D120" s="43"/>
      <c r="E120" s="43"/>
      <c r="F120" s="43"/>
      <c r="G120" s="44"/>
      <c r="H120" s="44"/>
      <c r="I120" s="44"/>
      <c r="J120" s="45"/>
      <c r="K120" s="44"/>
    </row>
    <row r="121" spans="1:11" ht="15" x14ac:dyDescent="0.25">
      <c r="A121" s="83"/>
      <c r="B121" s="16" t="s">
        <v>115</v>
      </c>
      <c r="C121" s="26" t="s">
        <v>116</v>
      </c>
      <c r="D121" s="46">
        <v>62283</v>
      </c>
      <c r="E121" s="46">
        <v>0</v>
      </c>
      <c r="F121" s="46">
        <v>62283</v>
      </c>
      <c r="G121" s="47">
        <v>37784</v>
      </c>
      <c r="H121" s="47">
        <v>5840</v>
      </c>
      <c r="I121" s="47">
        <v>0</v>
      </c>
      <c r="J121" s="48">
        <f t="shared" si="11"/>
        <v>105907</v>
      </c>
      <c r="K121" s="47">
        <f>J121</f>
        <v>105907</v>
      </c>
    </row>
    <row r="122" spans="1:11" ht="15" x14ac:dyDescent="0.25">
      <c r="A122" s="83"/>
      <c r="B122" s="11"/>
      <c r="C122" s="22" t="s">
        <v>117</v>
      </c>
      <c r="D122" s="43">
        <v>38436</v>
      </c>
      <c r="E122" s="43">
        <v>0</v>
      </c>
      <c r="F122" s="43">
        <v>38436</v>
      </c>
      <c r="G122" s="44">
        <v>37567</v>
      </c>
      <c r="H122" s="44">
        <v>4840</v>
      </c>
      <c r="I122" s="44">
        <v>0</v>
      </c>
      <c r="J122" s="45">
        <f t="shared" si="11"/>
        <v>80843</v>
      </c>
      <c r="K122" s="44">
        <f>J122</f>
        <v>80843</v>
      </c>
    </row>
    <row r="123" spans="1:11" ht="15" x14ac:dyDescent="0.25">
      <c r="A123" s="83"/>
      <c r="B123" s="11"/>
      <c r="C123" s="22" t="s">
        <v>118</v>
      </c>
      <c r="D123" s="43">
        <v>21891</v>
      </c>
      <c r="E123" s="43">
        <v>0</v>
      </c>
      <c r="F123" s="43">
        <v>21891</v>
      </c>
      <c r="G123" s="44">
        <v>211</v>
      </c>
      <c r="H123" s="44">
        <v>1003</v>
      </c>
      <c r="I123" s="44">
        <v>0</v>
      </c>
      <c r="J123" s="45">
        <f t="shared" si="11"/>
        <v>23105</v>
      </c>
      <c r="K123" s="44">
        <f t="shared" ref="K123:K125" si="13">J123</f>
        <v>23105</v>
      </c>
    </row>
    <row r="124" spans="1:11" ht="15" x14ac:dyDescent="0.25">
      <c r="A124" s="83"/>
      <c r="B124" s="11"/>
      <c r="C124" s="22" t="s">
        <v>119</v>
      </c>
      <c r="D124" s="43">
        <v>1956</v>
      </c>
      <c r="E124" s="43">
        <v>0</v>
      </c>
      <c r="F124" s="43">
        <v>1956</v>
      </c>
      <c r="G124" s="44">
        <v>6</v>
      </c>
      <c r="H124" s="44">
        <v>-3</v>
      </c>
      <c r="I124" s="44">
        <v>0</v>
      </c>
      <c r="J124" s="45">
        <f t="shared" si="11"/>
        <v>1959</v>
      </c>
      <c r="K124" s="44">
        <f t="shared" si="13"/>
        <v>1959</v>
      </c>
    </row>
    <row r="125" spans="1:11" ht="15" x14ac:dyDescent="0.25">
      <c r="A125" s="88"/>
      <c r="B125" s="11"/>
      <c r="C125" s="22" t="s">
        <v>80</v>
      </c>
      <c r="D125" s="43">
        <v>0</v>
      </c>
      <c r="E125" s="43">
        <v>0</v>
      </c>
      <c r="F125" s="43">
        <v>0</v>
      </c>
      <c r="G125" s="44">
        <v>0</v>
      </c>
      <c r="H125" s="44">
        <v>0</v>
      </c>
      <c r="I125" s="44">
        <v>0</v>
      </c>
      <c r="J125" s="45">
        <f t="shared" si="11"/>
        <v>0</v>
      </c>
      <c r="K125" s="44">
        <f t="shared" si="13"/>
        <v>0</v>
      </c>
    </row>
    <row r="126" spans="1:11" ht="15" x14ac:dyDescent="0.25">
      <c r="A126" s="89"/>
      <c r="B126" s="11"/>
      <c r="C126" s="22"/>
      <c r="D126" s="43"/>
      <c r="E126" s="43"/>
      <c r="F126" s="43"/>
      <c r="G126" s="44"/>
      <c r="H126" s="44"/>
      <c r="I126" s="44"/>
      <c r="J126" s="45"/>
      <c r="K126" s="44"/>
    </row>
    <row r="127" spans="1:11" ht="15" x14ac:dyDescent="0.25">
      <c r="B127" s="16" t="s">
        <v>120</v>
      </c>
      <c r="C127" s="26" t="s">
        <v>121</v>
      </c>
      <c r="D127" s="46">
        <v>38</v>
      </c>
      <c r="E127" s="46">
        <v>292</v>
      </c>
      <c r="F127" s="46">
        <v>330</v>
      </c>
      <c r="G127" s="47">
        <v>1057</v>
      </c>
      <c r="H127" s="47">
        <v>2713</v>
      </c>
      <c r="I127" s="47">
        <v>0</v>
      </c>
      <c r="J127" s="48">
        <f t="shared" si="11"/>
        <v>4100</v>
      </c>
      <c r="K127" s="47">
        <f>J127</f>
        <v>4100</v>
      </c>
    </row>
    <row r="128" spans="1:11" ht="15" x14ac:dyDescent="0.25">
      <c r="B128" s="11"/>
      <c r="C128" s="22" t="s">
        <v>122</v>
      </c>
      <c r="D128" s="43">
        <v>38</v>
      </c>
      <c r="E128" s="43">
        <v>0</v>
      </c>
      <c r="F128" s="43">
        <v>38</v>
      </c>
      <c r="G128" s="44">
        <v>1019</v>
      </c>
      <c r="H128" s="44">
        <v>161</v>
      </c>
      <c r="I128" s="44">
        <v>0</v>
      </c>
      <c r="J128" s="45">
        <f t="shared" si="11"/>
        <v>1218</v>
      </c>
      <c r="K128" s="44">
        <f>J128</f>
        <v>1218</v>
      </c>
    </row>
    <row r="129" spans="1:11" ht="15" x14ac:dyDescent="0.25">
      <c r="A129" s="74"/>
      <c r="B129" s="11"/>
      <c r="C129" s="22" t="s">
        <v>123</v>
      </c>
      <c r="D129" s="43">
        <v>0</v>
      </c>
      <c r="E129" s="43">
        <v>0</v>
      </c>
      <c r="F129" s="43">
        <v>0</v>
      </c>
      <c r="G129" s="44">
        <v>0</v>
      </c>
      <c r="H129" s="44">
        <v>1774</v>
      </c>
      <c r="I129" s="44">
        <v>0</v>
      </c>
      <c r="J129" s="45">
        <f t="shared" si="11"/>
        <v>1774</v>
      </c>
      <c r="K129" s="44">
        <f t="shared" ref="K129:K131" si="14">J129</f>
        <v>1774</v>
      </c>
    </row>
    <row r="130" spans="1:11" ht="15" x14ac:dyDescent="0.25">
      <c r="B130" s="11"/>
      <c r="C130" s="12" t="s">
        <v>124</v>
      </c>
      <c r="D130" s="43">
        <v>0</v>
      </c>
      <c r="E130" s="43">
        <v>0</v>
      </c>
      <c r="F130" s="43">
        <v>0</v>
      </c>
      <c r="G130" s="44">
        <v>0</v>
      </c>
      <c r="H130" s="44">
        <v>775</v>
      </c>
      <c r="I130" s="44">
        <v>0</v>
      </c>
      <c r="J130" s="45">
        <f t="shared" si="11"/>
        <v>775</v>
      </c>
      <c r="K130" s="44">
        <f t="shared" si="14"/>
        <v>775</v>
      </c>
    </row>
    <row r="131" spans="1:11" ht="15" x14ac:dyDescent="0.25">
      <c r="A131" s="74"/>
      <c r="B131" s="11"/>
      <c r="C131" s="20" t="s">
        <v>80</v>
      </c>
      <c r="D131" s="43">
        <v>0</v>
      </c>
      <c r="E131" s="43">
        <v>292</v>
      </c>
      <c r="F131" s="43">
        <v>292</v>
      </c>
      <c r="G131" s="44">
        <v>38</v>
      </c>
      <c r="H131" s="44">
        <v>3</v>
      </c>
      <c r="I131" s="44">
        <v>0</v>
      </c>
      <c r="J131" s="45">
        <f>SUM(F131:I131)</f>
        <v>333</v>
      </c>
      <c r="K131" s="44">
        <f t="shared" si="14"/>
        <v>333</v>
      </c>
    </row>
    <row r="132" spans="1:11" ht="15" x14ac:dyDescent="0.25">
      <c r="B132" s="11"/>
      <c r="C132" s="20"/>
      <c r="D132" s="43"/>
      <c r="E132" s="43"/>
      <c r="F132" s="43"/>
      <c r="G132" s="44"/>
      <c r="H132" s="44"/>
      <c r="I132" s="44"/>
      <c r="J132" s="45"/>
      <c r="K132" s="44"/>
    </row>
    <row r="133" spans="1:11" ht="15" x14ac:dyDescent="0.25">
      <c r="A133" s="89"/>
      <c r="B133" s="13" t="s">
        <v>125</v>
      </c>
      <c r="C133" s="14" t="s">
        <v>126</v>
      </c>
      <c r="D133" s="213">
        <v>7833</v>
      </c>
      <c r="E133" s="213">
        <v>2420</v>
      </c>
      <c r="F133" s="213">
        <v>10253</v>
      </c>
      <c r="G133" s="214">
        <v>286</v>
      </c>
      <c r="H133" s="214">
        <v>260</v>
      </c>
      <c r="I133" s="214">
        <v>124774</v>
      </c>
      <c r="J133" s="215">
        <f t="shared" si="11"/>
        <v>135573</v>
      </c>
      <c r="K133" s="214">
        <f>J133</f>
        <v>135573</v>
      </c>
    </row>
    <row r="134" spans="1:11" ht="15" x14ac:dyDescent="0.25">
      <c r="A134" s="77"/>
      <c r="B134" s="11"/>
      <c r="C134" s="15"/>
      <c r="D134" s="43"/>
      <c r="E134" s="43"/>
      <c r="F134" s="43"/>
      <c r="G134" s="44"/>
      <c r="H134" s="44"/>
      <c r="I134" s="44"/>
      <c r="J134" s="45"/>
      <c r="K134" s="44"/>
    </row>
    <row r="135" spans="1:11" ht="15" x14ac:dyDescent="0.25">
      <c r="A135" s="74"/>
      <c r="B135" s="16" t="s">
        <v>307</v>
      </c>
      <c r="C135" s="21" t="s">
        <v>127</v>
      </c>
      <c r="D135" s="46">
        <v>0</v>
      </c>
      <c r="E135" s="46">
        <v>1932</v>
      </c>
      <c r="F135" s="46">
        <v>1932</v>
      </c>
      <c r="G135" s="47">
        <v>0</v>
      </c>
      <c r="H135" s="47">
        <v>0</v>
      </c>
      <c r="I135" s="47">
        <v>89776</v>
      </c>
      <c r="J135" s="48">
        <f>SUM(F135:I135)</f>
        <v>91708</v>
      </c>
      <c r="K135" s="47">
        <f>J135</f>
        <v>91708</v>
      </c>
    </row>
    <row r="136" spans="1:11" ht="15" x14ac:dyDescent="0.25">
      <c r="A136" s="74"/>
      <c r="B136" s="33"/>
      <c r="C136" s="34"/>
      <c r="D136" s="52"/>
      <c r="E136" s="52"/>
      <c r="F136" s="52"/>
      <c r="G136" s="53"/>
      <c r="H136" s="53"/>
      <c r="I136" s="53"/>
      <c r="J136" s="54"/>
      <c r="K136" s="53"/>
    </row>
    <row r="137" spans="1:11" ht="15" x14ac:dyDescent="0.25">
      <c r="A137" s="74"/>
      <c r="B137" s="16" t="s">
        <v>306</v>
      </c>
      <c r="C137" s="21" t="s">
        <v>128</v>
      </c>
      <c r="D137" s="46">
        <v>1101</v>
      </c>
      <c r="E137" s="46">
        <v>456</v>
      </c>
      <c r="F137" s="46">
        <v>1557</v>
      </c>
      <c r="G137" s="47">
        <v>0</v>
      </c>
      <c r="H137" s="47">
        <v>0</v>
      </c>
      <c r="I137" s="47">
        <v>34973</v>
      </c>
      <c r="J137" s="48">
        <f t="shared" ref="J137:J140" si="15">SUM(F137:I137)</f>
        <v>36530</v>
      </c>
      <c r="K137" s="47">
        <f>J137</f>
        <v>36530</v>
      </c>
    </row>
    <row r="138" spans="1:11" ht="14.25" x14ac:dyDescent="0.2">
      <c r="A138" s="89"/>
      <c r="B138" s="35"/>
      <c r="C138" s="18" t="s">
        <v>298</v>
      </c>
      <c r="D138" s="43">
        <v>1101</v>
      </c>
      <c r="E138" s="43">
        <v>456</v>
      </c>
      <c r="F138" s="43">
        <v>1557</v>
      </c>
      <c r="G138" s="44">
        <v>0</v>
      </c>
      <c r="H138" s="44">
        <v>0</v>
      </c>
      <c r="I138" s="44">
        <v>18057</v>
      </c>
      <c r="J138" s="45">
        <f>SUM(F138:I138)</f>
        <v>19614</v>
      </c>
      <c r="K138" s="44">
        <f>J138</f>
        <v>19614</v>
      </c>
    </row>
    <row r="139" spans="1:11" ht="14.25" x14ac:dyDescent="0.2">
      <c r="A139" s="88"/>
      <c r="B139" s="35"/>
      <c r="C139" s="18" t="s">
        <v>299</v>
      </c>
      <c r="D139" s="43">
        <v>0</v>
      </c>
      <c r="E139" s="43">
        <v>0</v>
      </c>
      <c r="F139" s="43">
        <v>0</v>
      </c>
      <c r="G139" s="44">
        <v>0</v>
      </c>
      <c r="H139" s="44">
        <v>0</v>
      </c>
      <c r="I139" s="44">
        <v>11097</v>
      </c>
      <c r="J139" s="45">
        <f t="shared" si="15"/>
        <v>11097</v>
      </c>
      <c r="K139" s="44">
        <f t="shared" ref="K139:K140" si="16">J139</f>
        <v>11097</v>
      </c>
    </row>
    <row r="140" spans="1:11" ht="14.25" x14ac:dyDescent="0.2">
      <c r="A140" s="83"/>
      <c r="B140" s="35"/>
      <c r="C140" s="18" t="s">
        <v>300</v>
      </c>
      <c r="D140" s="43">
        <v>0</v>
      </c>
      <c r="E140" s="43">
        <v>0</v>
      </c>
      <c r="F140" s="43">
        <v>0</v>
      </c>
      <c r="G140" s="44">
        <v>0</v>
      </c>
      <c r="H140" s="44">
        <v>0</v>
      </c>
      <c r="I140" s="44">
        <v>4670</v>
      </c>
      <c r="J140" s="45">
        <f t="shared" si="15"/>
        <v>4670</v>
      </c>
      <c r="K140" s="44">
        <f t="shared" si="16"/>
        <v>4670</v>
      </c>
    </row>
    <row r="141" spans="1:11" ht="15" x14ac:dyDescent="0.25">
      <c r="A141" s="83"/>
      <c r="B141" s="11"/>
      <c r="C141" s="22"/>
      <c r="D141" s="43"/>
      <c r="E141" s="43"/>
      <c r="F141" s="43"/>
      <c r="G141" s="44"/>
      <c r="H141" s="50"/>
      <c r="I141" s="44"/>
      <c r="J141" s="45"/>
      <c r="K141" s="44"/>
    </row>
    <row r="142" spans="1:11" ht="15" x14ac:dyDescent="0.25">
      <c r="A142" s="83"/>
      <c r="B142" s="16" t="s">
        <v>129</v>
      </c>
      <c r="C142" s="17" t="s">
        <v>130</v>
      </c>
      <c r="D142" s="46">
        <v>6732</v>
      </c>
      <c r="E142" s="46">
        <v>32</v>
      </c>
      <c r="F142" s="46">
        <v>6764</v>
      </c>
      <c r="G142" s="47">
        <v>286</v>
      </c>
      <c r="H142" s="47">
        <v>260</v>
      </c>
      <c r="I142" s="47">
        <v>25</v>
      </c>
      <c r="J142" s="48">
        <f t="shared" si="11"/>
        <v>7335</v>
      </c>
      <c r="K142" s="47">
        <f>J142</f>
        <v>7335</v>
      </c>
    </row>
    <row r="143" spans="1:11" ht="15" x14ac:dyDescent="0.25">
      <c r="A143" s="83"/>
      <c r="B143" s="11"/>
      <c r="C143" s="15"/>
      <c r="D143" s="43"/>
      <c r="E143" s="43"/>
      <c r="F143" s="43"/>
      <c r="G143" s="44"/>
      <c r="H143" s="44"/>
      <c r="I143" s="44"/>
      <c r="J143" s="45"/>
      <c r="K143" s="44"/>
    </row>
    <row r="144" spans="1:11" ht="15" x14ac:dyDescent="0.25">
      <c r="A144" s="89"/>
      <c r="B144" s="13" t="s">
        <v>131</v>
      </c>
      <c r="C144" s="14" t="s">
        <v>132</v>
      </c>
      <c r="D144" s="213">
        <v>12887</v>
      </c>
      <c r="E144" s="213">
        <v>7136</v>
      </c>
      <c r="F144" s="213">
        <v>13727</v>
      </c>
      <c r="G144" s="214">
        <v>87738</v>
      </c>
      <c r="H144" s="214">
        <v>25997</v>
      </c>
      <c r="I144" s="214">
        <v>18172</v>
      </c>
      <c r="J144" s="215">
        <f t="shared" ref="J144:J201" si="17">SUM(F144:I144)</f>
        <v>145634</v>
      </c>
      <c r="K144" s="214">
        <f>J144-J148</f>
        <v>7599</v>
      </c>
    </row>
    <row r="145" spans="1:11" ht="15" x14ac:dyDescent="0.25">
      <c r="B145" s="11"/>
      <c r="C145" s="20"/>
      <c r="D145" s="43"/>
      <c r="E145" s="43"/>
      <c r="F145" s="43"/>
      <c r="G145" s="44"/>
      <c r="H145" s="44"/>
      <c r="I145" s="44"/>
      <c r="J145" s="45"/>
      <c r="K145" s="44"/>
    </row>
    <row r="146" spans="1:11" ht="15" x14ac:dyDescent="0.25">
      <c r="B146" s="133" t="s">
        <v>394</v>
      </c>
      <c r="C146" s="134" t="s">
        <v>395</v>
      </c>
      <c r="D146" s="46">
        <v>9</v>
      </c>
      <c r="E146" s="46">
        <v>6</v>
      </c>
      <c r="F146" s="46">
        <v>15</v>
      </c>
      <c r="G146" s="47">
        <v>34</v>
      </c>
      <c r="H146" s="47">
        <v>95</v>
      </c>
      <c r="I146" s="47">
        <v>0</v>
      </c>
      <c r="J146" s="48">
        <f t="shared" si="17"/>
        <v>144</v>
      </c>
      <c r="K146" s="47">
        <f>J146</f>
        <v>144</v>
      </c>
    </row>
    <row r="147" spans="1:11" ht="15" x14ac:dyDescent="0.25">
      <c r="A147" s="74"/>
      <c r="B147" s="11"/>
      <c r="C147" s="25"/>
      <c r="D147" s="43"/>
      <c r="E147" s="43"/>
      <c r="F147" s="43"/>
      <c r="G147" s="44"/>
      <c r="H147" s="44"/>
      <c r="I147" s="44"/>
      <c r="J147" s="45"/>
      <c r="K147" s="44"/>
    </row>
    <row r="148" spans="1:11" ht="15" x14ac:dyDescent="0.25">
      <c r="B148" s="16" t="s">
        <v>133</v>
      </c>
      <c r="C148" s="17" t="s">
        <v>134</v>
      </c>
      <c r="D148" s="46">
        <v>10692</v>
      </c>
      <c r="E148" s="46">
        <v>6194</v>
      </c>
      <c r="F148" s="46">
        <v>10590</v>
      </c>
      <c r="G148" s="47">
        <v>85978</v>
      </c>
      <c r="H148" s="47">
        <v>24269</v>
      </c>
      <c r="I148" s="47">
        <v>17198</v>
      </c>
      <c r="J148" s="48">
        <f t="shared" si="17"/>
        <v>138035</v>
      </c>
      <c r="K148" s="47">
        <v>0</v>
      </c>
    </row>
    <row r="149" spans="1:11" ht="15" x14ac:dyDescent="0.25">
      <c r="A149" s="74"/>
      <c r="B149" s="11"/>
      <c r="C149" s="22" t="s">
        <v>98</v>
      </c>
      <c r="D149" s="43">
        <v>0</v>
      </c>
      <c r="E149" s="43">
        <v>5990</v>
      </c>
      <c r="F149" s="43">
        <v>0</v>
      </c>
      <c r="G149" s="44">
        <v>73619</v>
      </c>
      <c r="H149" s="44">
        <v>17620</v>
      </c>
      <c r="I149" s="44">
        <v>17195</v>
      </c>
      <c r="J149" s="45">
        <f t="shared" si="17"/>
        <v>108434</v>
      </c>
      <c r="K149" s="44">
        <v>0</v>
      </c>
    </row>
    <row r="150" spans="1:11" ht="15" x14ac:dyDescent="0.25">
      <c r="A150" s="77"/>
      <c r="B150" s="11"/>
      <c r="C150" s="22" t="s">
        <v>99</v>
      </c>
      <c r="D150" s="43">
        <v>306</v>
      </c>
      <c r="E150" s="43">
        <v>0</v>
      </c>
      <c r="F150" s="43">
        <v>0</v>
      </c>
      <c r="G150" s="44">
        <v>111</v>
      </c>
      <c r="H150" s="44">
        <v>52</v>
      </c>
      <c r="I150" s="44">
        <v>1</v>
      </c>
      <c r="J150" s="45">
        <f t="shared" si="17"/>
        <v>164</v>
      </c>
      <c r="K150" s="44">
        <v>0</v>
      </c>
    </row>
    <row r="151" spans="1:11" ht="15" x14ac:dyDescent="0.25">
      <c r="A151" s="74"/>
      <c r="B151" s="11"/>
      <c r="C151" s="22" t="s">
        <v>100</v>
      </c>
      <c r="D151" s="43">
        <v>9046</v>
      </c>
      <c r="E151" s="43">
        <v>63</v>
      </c>
      <c r="F151" s="43">
        <v>9109</v>
      </c>
      <c r="G151" s="44">
        <v>0</v>
      </c>
      <c r="H151" s="44">
        <v>6162</v>
      </c>
      <c r="I151" s="44">
        <v>2</v>
      </c>
      <c r="J151" s="45">
        <f t="shared" si="17"/>
        <v>15273</v>
      </c>
      <c r="K151" s="44">
        <v>0</v>
      </c>
    </row>
    <row r="152" spans="1:11" ht="15" x14ac:dyDescent="0.25">
      <c r="A152" s="83"/>
      <c r="B152" s="11"/>
      <c r="C152" s="22" t="s">
        <v>101</v>
      </c>
      <c r="D152" s="43">
        <v>1329</v>
      </c>
      <c r="E152" s="43">
        <v>41</v>
      </c>
      <c r="F152" s="43">
        <v>1370</v>
      </c>
      <c r="G152" s="44">
        <v>9443</v>
      </c>
      <c r="H152" s="44">
        <v>0</v>
      </c>
      <c r="I152" s="44">
        <v>0</v>
      </c>
      <c r="J152" s="45">
        <f t="shared" si="17"/>
        <v>10813</v>
      </c>
      <c r="K152" s="44">
        <v>0</v>
      </c>
    </row>
    <row r="153" spans="1:11" ht="15" x14ac:dyDescent="0.25">
      <c r="A153" s="83"/>
      <c r="B153" s="11"/>
      <c r="C153" s="20" t="s">
        <v>102</v>
      </c>
      <c r="D153" s="43">
        <v>11</v>
      </c>
      <c r="E153" s="43">
        <v>100</v>
      </c>
      <c r="F153" s="43">
        <v>111</v>
      </c>
      <c r="G153" s="44">
        <v>2805</v>
      </c>
      <c r="H153" s="44">
        <v>435</v>
      </c>
      <c r="I153" s="44">
        <v>0</v>
      </c>
      <c r="J153" s="45">
        <f t="shared" si="17"/>
        <v>3351</v>
      </c>
      <c r="K153" s="44">
        <v>0</v>
      </c>
    </row>
    <row r="154" spans="1:11" ht="15" x14ac:dyDescent="0.25">
      <c r="B154" s="11"/>
      <c r="C154" s="20"/>
      <c r="D154" s="43"/>
      <c r="E154" s="43"/>
      <c r="F154" s="43"/>
      <c r="G154" s="44"/>
      <c r="H154" s="44"/>
      <c r="I154" s="44"/>
      <c r="J154" s="45"/>
      <c r="K154" s="44"/>
    </row>
    <row r="155" spans="1:11" ht="15" x14ac:dyDescent="0.25">
      <c r="A155" s="74"/>
      <c r="B155" s="16" t="s">
        <v>135</v>
      </c>
      <c r="C155" s="17" t="s">
        <v>136</v>
      </c>
      <c r="D155" s="46">
        <v>182</v>
      </c>
      <c r="E155" s="46">
        <v>183</v>
      </c>
      <c r="F155" s="46">
        <v>365</v>
      </c>
      <c r="G155" s="47">
        <v>462</v>
      </c>
      <c r="H155" s="47">
        <v>2</v>
      </c>
      <c r="I155" s="47">
        <v>344</v>
      </c>
      <c r="J155" s="48">
        <f t="shared" si="17"/>
        <v>1173</v>
      </c>
      <c r="K155" s="47">
        <f>J155</f>
        <v>1173</v>
      </c>
    </row>
    <row r="156" spans="1:11" ht="15" x14ac:dyDescent="0.25">
      <c r="A156" s="74"/>
      <c r="B156" s="11"/>
      <c r="C156" s="22" t="s">
        <v>137</v>
      </c>
      <c r="D156" s="43">
        <v>63</v>
      </c>
      <c r="E156" s="43">
        <v>8</v>
      </c>
      <c r="F156" s="43">
        <v>71</v>
      </c>
      <c r="G156" s="44">
        <v>381</v>
      </c>
      <c r="H156" s="44">
        <v>2</v>
      </c>
      <c r="I156" s="44">
        <v>343</v>
      </c>
      <c r="J156" s="45">
        <f t="shared" si="17"/>
        <v>797</v>
      </c>
      <c r="K156" s="44">
        <f>J156</f>
        <v>797</v>
      </c>
    </row>
    <row r="157" spans="1:11" ht="15" x14ac:dyDescent="0.25">
      <c r="A157" s="74"/>
      <c r="B157" s="11"/>
      <c r="C157" s="22" t="s">
        <v>158</v>
      </c>
      <c r="D157" s="43">
        <v>0</v>
      </c>
      <c r="E157" s="43">
        <v>0</v>
      </c>
      <c r="F157" s="43">
        <v>0</v>
      </c>
      <c r="G157" s="44">
        <v>0</v>
      </c>
      <c r="H157" s="44">
        <v>0</v>
      </c>
      <c r="I157" s="44">
        <v>0</v>
      </c>
      <c r="J157" s="45">
        <f t="shared" ref="J157:J158" si="18">SUM(F157:I157)</f>
        <v>0</v>
      </c>
      <c r="K157" s="44">
        <f t="shared" ref="K157:K158" si="19">J157</f>
        <v>0</v>
      </c>
    </row>
    <row r="158" spans="1:11" ht="15" x14ac:dyDescent="0.25">
      <c r="A158" s="74"/>
      <c r="B158" s="11"/>
      <c r="C158" s="22" t="s">
        <v>391</v>
      </c>
      <c r="D158" s="43">
        <v>0</v>
      </c>
      <c r="E158" s="43">
        <v>0</v>
      </c>
      <c r="F158" s="43">
        <v>0</v>
      </c>
      <c r="G158" s="44">
        <v>0</v>
      </c>
      <c r="H158" s="44">
        <v>0</v>
      </c>
      <c r="I158" s="44">
        <v>0</v>
      </c>
      <c r="J158" s="45">
        <f t="shared" si="18"/>
        <v>0</v>
      </c>
      <c r="K158" s="44">
        <f t="shared" si="19"/>
        <v>0</v>
      </c>
    </row>
    <row r="159" spans="1:11" ht="15" x14ac:dyDescent="0.25">
      <c r="B159" s="11"/>
      <c r="C159" s="20" t="s">
        <v>138</v>
      </c>
      <c r="D159" s="43">
        <v>89</v>
      </c>
      <c r="E159" s="43">
        <v>157</v>
      </c>
      <c r="F159" s="43">
        <v>246</v>
      </c>
      <c r="G159" s="44">
        <v>80</v>
      </c>
      <c r="H159" s="44">
        <v>0</v>
      </c>
      <c r="I159" s="44">
        <v>1</v>
      </c>
      <c r="J159" s="45">
        <f t="shared" si="17"/>
        <v>327</v>
      </c>
      <c r="K159" s="44">
        <f t="shared" ref="K159:K160" si="20">J159</f>
        <v>327</v>
      </c>
    </row>
    <row r="160" spans="1:11" ht="15" x14ac:dyDescent="0.25">
      <c r="A160" s="74"/>
      <c r="B160" s="11"/>
      <c r="C160" s="20" t="s">
        <v>36</v>
      </c>
      <c r="D160" s="43">
        <v>30</v>
      </c>
      <c r="E160" s="43">
        <v>18</v>
      </c>
      <c r="F160" s="43">
        <v>48</v>
      </c>
      <c r="G160" s="44">
        <v>1</v>
      </c>
      <c r="H160" s="44">
        <v>0</v>
      </c>
      <c r="I160" s="44">
        <v>0</v>
      </c>
      <c r="J160" s="45">
        <f t="shared" si="17"/>
        <v>49</v>
      </c>
      <c r="K160" s="44">
        <f t="shared" si="20"/>
        <v>49</v>
      </c>
    </row>
    <row r="161" spans="1:11" ht="15" x14ac:dyDescent="0.25">
      <c r="B161" s="11"/>
      <c r="C161" s="20"/>
      <c r="D161" s="43"/>
      <c r="E161" s="43"/>
      <c r="F161" s="43"/>
      <c r="G161" s="44"/>
      <c r="H161" s="44"/>
      <c r="I161" s="44"/>
      <c r="J161" s="45"/>
      <c r="K161" s="44"/>
    </row>
    <row r="162" spans="1:11" ht="15" x14ac:dyDescent="0.25">
      <c r="A162" s="74"/>
      <c r="B162" s="16" t="s">
        <v>139</v>
      </c>
      <c r="C162" s="17" t="s">
        <v>140</v>
      </c>
      <c r="D162" s="46">
        <v>2004</v>
      </c>
      <c r="E162" s="46">
        <v>753</v>
      </c>
      <c r="F162" s="46">
        <v>2757</v>
      </c>
      <c r="G162" s="47">
        <v>1264</v>
      </c>
      <c r="H162" s="47">
        <v>1631</v>
      </c>
      <c r="I162" s="47">
        <v>630</v>
      </c>
      <c r="J162" s="48">
        <f t="shared" si="17"/>
        <v>6282</v>
      </c>
      <c r="K162" s="47">
        <f>J162</f>
        <v>6282</v>
      </c>
    </row>
    <row r="163" spans="1:11" ht="15" x14ac:dyDescent="0.25">
      <c r="A163" s="74"/>
      <c r="B163" s="11"/>
      <c r="C163" s="22" t="s">
        <v>141</v>
      </c>
      <c r="D163" s="43">
        <v>0</v>
      </c>
      <c r="E163" s="43">
        <v>0</v>
      </c>
      <c r="F163" s="43">
        <v>0</v>
      </c>
      <c r="G163" s="44">
        <v>27</v>
      </c>
      <c r="H163" s="44">
        <v>82</v>
      </c>
      <c r="I163" s="44">
        <v>0</v>
      </c>
      <c r="J163" s="45">
        <f t="shared" si="17"/>
        <v>109</v>
      </c>
      <c r="K163" s="44">
        <f>J163</f>
        <v>109</v>
      </c>
    </row>
    <row r="164" spans="1:11" ht="15" x14ac:dyDescent="0.25">
      <c r="A164" s="74"/>
      <c r="B164" s="11"/>
      <c r="C164" s="22" t="s">
        <v>142</v>
      </c>
      <c r="D164" s="43">
        <v>149</v>
      </c>
      <c r="E164" s="43">
        <v>5</v>
      </c>
      <c r="F164" s="43">
        <v>154</v>
      </c>
      <c r="G164" s="44">
        <v>128</v>
      </c>
      <c r="H164" s="44">
        <v>72</v>
      </c>
      <c r="I164" s="44">
        <v>0</v>
      </c>
      <c r="J164" s="45">
        <f t="shared" si="17"/>
        <v>354</v>
      </c>
      <c r="K164" s="44">
        <f t="shared" ref="K164:K170" si="21">J164</f>
        <v>354</v>
      </c>
    </row>
    <row r="165" spans="1:11" ht="15" x14ac:dyDescent="0.25">
      <c r="A165" s="74"/>
      <c r="B165" s="11"/>
      <c r="C165" s="22" t="s">
        <v>143</v>
      </c>
      <c r="D165" s="43">
        <v>808</v>
      </c>
      <c r="E165" s="43">
        <v>0</v>
      </c>
      <c r="F165" s="43">
        <v>808</v>
      </c>
      <c r="G165" s="44">
        <v>116</v>
      </c>
      <c r="H165" s="44">
        <v>347</v>
      </c>
      <c r="I165" s="44">
        <v>417</v>
      </c>
      <c r="J165" s="45">
        <f t="shared" si="17"/>
        <v>1688</v>
      </c>
      <c r="K165" s="44">
        <f t="shared" si="21"/>
        <v>1688</v>
      </c>
    </row>
    <row r="166" spans="1:11" ht="15" x14ac:dyDescent="0.25">
      <c r="A166" s="78"/>
      <c r="B166" s="11"/>
      <c r="C166" s="20" t="s">
        <v>144</v>
      </c>
      <c r="D166" s="43">
        <v>204</v>
      </c>
      <c r="E166" s="43">
        <v>434</v>
      </c>
      <c r="F166" s="43">
        <v>638</v>
      </c>
      <c r="G166" s="44">
        <v>297</v>
      </c>
      <c r="H166" s="44">
        <v>604</v>
      </c>
      <c r="I166" s="44">
        <v>83</v>
      </c>
      <c r="J166" s="45">
        <f t="shared" si="17"/>
        <v>1622</v>
      </c>
      <c r="K166" s="44">
        <f t="shared" si="21"/>
        <v>1622</v>
      </c>
    </row>
    <row r="167" spans="1:11" ht="15" x14ac:dyDescent="0.25">
      <c r="A167" s="74"/>
      <c r="B167" s="11"/>
      <c r="C167" s="20" t="s">
        <v>145</v>
      </c>
      <c r="D167" s="43">
        <v>193</v>
      </c>
      <c r="E167" s="43">
        <v>0</v>
      </c>
      <c r="F167" s="43">
        <v>193</v>
      </c>
      <c r="G167" s="44">
        <v>18</v>
      </c>
      <c r="H167" s="44">
        <v>372</v>
      </c>
      <c r="I167" s="44">
        <v>0</v>
      </c>
      <c r="J167" s="45">
        <f t="shared" si="17"/>
        <v>583</v>
      </c>
      <c r="K167" s="44">
        <f t="shared" si="21"/>
        <v>583</v>
      </c>
    </row>
    <row r="168" spans="1:11" ht="15" x14ac:dyDescent="0.25">
      <c r="A168" s="74"/>
      <c r="B168" s="11"/>
      <c r="C168" s="20" t="s">
        <v>146</v>
      </c>
      <c r="D168" s="43">
        <v>229</v>
      </c>
      <c r="E168" s="43">
        <v>59</v>
      </c>
      <c r="F168" s="43">
        <v>288</v>
      </c>
      <c r="G168" s="44">
        <v>388</v>
      </c>
      <c r="H168" s="44">
        <v>89</v>
      </c>
      <c r="I168" s="44">
        <v>58</v>
      </c>
      <c r="J168" s="45">
        <f t="shared" si="17"/>
        <v>823</v>
      </c>
      <c r="K168" s="44">
        <f t="shared" si="21"/>
        <v>823</v>
      </c>
    </row>
    <row r="169" spans="1:11" ht="15" x14ac:dyDescent="0.25">
      <c r="A169" s="89"/>
      <c r="B169" s="11"/>
      <c r="C169" s="12" t="s">
        <v>367</v>
      </c>
      <c r="D169" s="43">
        <v>96</v>
      </c>
      <c r="E169" s="43">
        <v>0</v>
      </c>
      <c r="F169" s="43">
        <v>96</v>
      </c>
      <c r="G169" s="44">
        <v>0</v>
      </c>
      <c r="H169" s="44">
        <v>0</v>
      </c>
      <c r="I169" s="44">
        <v>0</v>
      </c>
      <c r="J169" s="45">
        <f t="shared" si="17"/>
        <v>96</v>
      </c>
      <c r="K169" s="44">
        <f t="shared" si="21"/>
        <v>96</v>
      </c>
    </row>
    <row r="170" spans="1:11" ht="15" x14ac:dyDescent="0.25">
      <c r="A170" s="89"/>
      <c r="B170" s="11"/>
      <c r="C170" s="22" t="s">
        <v>147</v>
      </c>
      <c r="D170" s="43">
        <v>325</v>
      </c>
      <c r="E170" s="43">
        <v>255</v>
      </c>
      <c r="F170" s="43">
        <v>580</v>
      </c>
      <c r="G170" s="44">
        <v>290</v>
      </c>
      <c r="H170" s="44">
        <v>65</v>
      </c>
      <c r="I170" s="44">
        <v>72</v>
      </c>
      <c r="J170" s="45">
        <f t="shared" si="17"/>
        <v>1007</v>
      </c>
      <c r="K170" s="44">
        <f t="shared" si="21"/>
        <v>1007</v>
      </c>
    </row>
    <row r="171" spans="1:11" ht="15" x14ac:dyDescent="0.25">
      <c r="A171" s="83"/>
      <c r="B171" s="11"/>
      <c r="C171" s="22"/>
      <c r="D171" s="43"/>
      <c r="E171" s="43"/>
      <c r="F171" s="43"/>
      <c r="G171" s="44"/>
      <c r="H171" s="44"/>
      <c r="I171" s="44"/>
      <c r="J171" s="45"/>
      <c r="K171" s="44"/>
    </row>
    <row r="172" spans="1:11" ht="15" x14ac:dyDescent="0.25">
      <c r="A172" s="89"/>
      <c r="B172" s="13" t="s">
        <v>148</v>
      </c>
      <c r="C172" s="14" t="s">
        <v>149</v>
      </c>
      <c r="D172" s="213">
        <v>605</v>
      </c>
      <c r="E172" s="213">
        <v>3258</v>
      </c>
      <c r="F172" s="213">
        <v>2018</v>
      </c>
      <c r="G172" s="214">
        <v>5805</v>
      </c>
      <c r="H172" s="214">
        <v>4395</v>
      </c>
      <c r="I172" s="214">
        <v>26</v>
      </c>
      <c r="J172" s="215">
        <f t="shared" si="17"/>
        <v>12244</v>
      </c>
      <c r="K172" s="214">
        <f>J172-J191</f>
        <v>9031</v>
      </c>
    </row>
    <row r="173" spans="1:11" ht="15" x14ac:dyDescent="0.25">
      <c r="A173" s="83"/>
      <c r="B173" s="11"/>
      <c r="C173" s="25"/>
      <c r="D173" s="43"/>
      <c r="E173" s="43"/>
      <c r="F173" s="43"/>
      <c r="G173" s="44"/>
      <c r="H173" s="44"/>
      <c r="I173" s="44"/>
      <c r="J173" s="45"/>
      <c r="K173" s="44"/>
    </row>
    <row r="174" spans="1:11" ht="15" x14ac:dyDescent="0.25">
      <c r="A174" s="83"/>
      <c r="B174" s="16" t="s">
        <v>150</v>
      </c>
      <c r="C174" s="17" t="s">
        <v>151</v>
      </c>
      <c r="D174" s="46">
        <v>156</v>
      </c>
      <c r="E174" s="46">
        <v>933</v>
      </c>
      <c r="F174" s="46">
        <v>1089</v>
      </c>
      <c r="G174" s="47">
        <v>2423</v>
      </c>
      <c r="H174" s="47">
        <v>2917</v>
      </c>
      <c r="I174" s="47">
        <v>0</v>
      </c>
      <c r="J174" s="48">
        <f t="shared" si="17"/>
        <v>6429</v>
      </c>
      <c r="K174" s="47">
        <f>J174</f>
        <v>6429</v>
      </c>
    </row>
    <row r="175" spans="1:11" ht="15" x14ac:dyDescent="0.25">
      <c r="A175" s="83"/>
      <c r="B175" s="11"/>
      <c r="C175" s="20" t="s">
        <v>152</v>
      </c>
      <c r="D175" s="43">
        <v>156</v>
      </c>
      <c r="E175" s="43">
        <v>0</v>
      </c>
      <c r="F175" s="43">
        <v>156</v>
      </c>
      <c r="G175" s="44">
        <v>2423</v>
      </c>
      <c r="H175" s="44">
        <v>111</v>
      </c>
      <c r="I175" s="44">
        <v>0</v>
      </c>
      <c r="J175" s="45">
        <f t="shared" si="17"/>
        <v>2690</v>
      </c>
      <c r="K175" s="44">
        <f>J175</f>
        <v>2690</v>
      </c>
    </row>
    <row r="176" spans="1:11" ht="15" x14ac:dyDescent="0.25">
      <c r="A176" s="87"/>
      <c r="B176" s="11"/>
      <c r="C176" s="22" t="s">
        <v>153</v>
      </c>
      <c r="D176" s="43">
        <v>0</v>
      </c>
      <c r="E176" s="43">
        <v>0</v>
      </c>
      <c r="F176" s="43">
        <v>0</v>
      </c>
      <c r="G176" s="44">
        <v>0</v>
      </c>
      <c r="H176" s="44">
        <v>71</v>
      </c>
      <c r="I176" s="44">
        <v>0</v>
      </c>
      <c r="J176" s="45">
        <f t="shared" si="17"/>
        <v>71</v>
      </c>
      <c r="K176" s="44">
        <f t="shared" ref="K176:K180" si="22">J176</f>
        <v>71</v>
      </c>
    </row>
    <row r="177" spans="1:11" ht="15" x14ac:dyDescent="0.25">
      <c r="A177" s="87"/>
      <c r="B177" s="11"/>
      <c r="C177" s="22" t="s">
        <v>154</v>
      </c>
      <c r="D177" s="43">
        <v>0</v>
      </c>
      <c r="E177" s="43">
        <v>0</v>
      </c>
      <c r="F177" s="43">
        <v>0</v>
      </c>
      <c r="G177" s="44">
        <v>0</v>
      </c>
      <c r="H177" s="44">
        <v>144</v>
      </c>
      <c r="I177" s="44">
        <v>0</v>
      </c>
      <c r="J177" s="45">
        <f t="shared" si="17"/>
        <v>144</v>
      </c>
      <c r="K177" s="44">
        <f t="shared" si="22"/>
        <v>144</v>
      </c>
    </row>
    <row r="178" spans="1:11" ht="15" x14ac:dyDescent="0.25">
      <c r="A178" s="87"/>
      <c r="B178" s="11"/>
      <c r="C178" s="22" t="s">
        <v>155</v>
      </c>
      <c r="D178" s="43">
        <v>0</v>
      </c>
      <c r="E178" s="43">
        <v>0</v>
      </c>
      <c r="F178" s="43">
        <v>0</v>
      </c>
      <c r="G178" s="44">
        <v>0</v>
      </c>
      <c r="H178" s="44">
        <v>2591</v>
      </c>
      <c r="I178" s="44">
        <v>0</v>
      </c>
      <c r="J178" s="45">
        <f t="shared" si="17"/>
        <v>2591</v>
      </c>
      <c r="K178" s="44">
        <f t="shared" si="22"/>
        <v>2591</v>
      </c>
    </row>
    <row r="179" spans="1:11" ht="15" x14ac:dyDescent="0.25">
      <c r="A179" s="81"/>
      <c r="B179" s="11"/>
      <c r="C179" s="22" t="s">
        <v>156</v>
      </c>
      <c r="D179" s="43">
        <v>0</v>
      </c>
      <c r="E179" s="43">
        <v>933</v>
      </c>
      <c r="F179" s="43">
        <v>933</v>
      </c>
      <c r="G179" s="44">
        <v>0</v>
      </c>
      <c r="H179" s="44">
        <v>0</v>
      </c>
      <c r="I179" s="44">
        <v>0</v>
      </c>
      <c r="J179" s="45">
        <f>SUM(F179:I179)</f>
        <v>933</v>
      </c>
      <c r="K179" s="44">
        <f t="shared" si="22"/>
        <v>933</v>
      </c>
    </row>
    <row r="180" spans="1:11" ht="15" x14ac:dyDescent="0.25">
      <c r="A180" s="81"/>
      <c r="B180" s="11"/>
      <c r="C180" s="22" t="s">
        <v>36</v>
      </c>
      <c r="D180" s="43">
        <v>0</v>
      </c>
      <c r="E180" s="43">
        <v>0</v>
      </c>
      <c r="F180" s="43">
        <v>0</v>
      </c>
      <c r="G180" s="44">
        <v>0</v>
      </c>
      <c r="H180" s="44">
        <v>0</v>
      </c>
      <c r="I180" s="44">
        <v>0</v>
      </c>
      <c r="J180" s="45">
        <f>SUM(F180:I180)</f>
        <v>0</v>
      </c>
      <c r="K180" s="44">
        <f t="shared" si="22"/>
        <v>0</v>
      </c>
    </row>
    <row r="181" spans="1:11" ht="15" x14ac:dyDescent="0.25">
      <c r="A181" s="83"/>
      <c r="B181" s="11"/>
      <c r="C181" s="25"/>
      <c r="D181" s="43"/>
      <c r="E181" s="43"/>
      <c r="F181" s="43"/>
      <c r="G181" s="44"/>
      <c r="H181" s="44"/>
      <c r="I181" s="44"/>
      <c r="J181" s="45"/>
      <c r="K181" s="44"/>
    </row>
    <row r="182" spans="1:11" ht="15" x14ac:dyDescent="0.25">
      <c r="A182" s="83"/>
      <c r="B182" s="16" t="s">
        <v>157</v>
      </c>
      <c r="C182" s="17" t="s">
        <v>338</v>
      </c>
      <c r="D182" s="46">
        <v>179</v>
      </c>
      <c r="E182" s="46">
        <v>112</v>
      </c>
      <c r="F182" s="46">
        <v>291</v>
      </c>
      <c r="G182" s="47">
        <v>1452</v>
      </c>
      <c r="H182" s="47">
        <v>164</v>
      </c>
      <c r="I182" s="47">
        <v>0</v>
      </c>
      <c r="J182" s="48">
        <f t="shared" si="17"/>
        <v>1907</v>
      </c>
      <c r="K182" s="47">
        <f>J182</f>
        <v>1907</v>
      </c>
    </row>
    <row r="183" spans="1:11" ht="15" x14ac:dyDescent="0.25">
      <c r="A183" s="87"/>
      <c r="B183" s="11"/>
      <c r="C183" s="22" t="s">
        <v>158</v>
      </c>
      <c r="D183" s="43">
        <v>156</v>
      </c>
      <c r="E183" s="43">
        <v>-4</v>
      </c>
      <c r="F183" s="43">
        <v>152</v>
      </c>
      <c r="G183" s="44">
        <v>466</v>
      </c>
      <c r="H183" s="44">
        <v>124</v>
      </c>
      <c r="I183" s="44">
        <v>0</v>
      </c>
      <c r="J183" s="45">
        <f t="shared" si="17"/>
        <v>742</v>
      </c>
      <c r="K183" s="44">
        <f>J183</f>
        <v>742</v>
      </c>
    </row>
    <row r="184" spans="1:11" ht="15" x14ac:dyDescent="0.25">
      <c r="A184" s="87"/>
      <c r="B184" s="11"/>
      <c r="C184" s="22" t="s">
        <v>304</v>
      </c>
      <c r="D184" s="43">
        <v>0</v>
      </c>
      <c r="E184" s="43">
        <v>0</v>
      </c>
      <c r="F184" s="43">
        <v>0</v>
      </c>
      <c r="G184" s="44">
        <v>580</v>
      </c>
      <c r="H184" s="44">
        <v>0</v>
      </c>
      <c r="I184" s="44">
        <v>0</v>
      </c>
      <c r="J184" s="45">
        <f t="shared" si="17"/>
        <v>580</v>
      </c>
      <c r="K184" s="44">
        <f t="shared" ref="K184:K189" si="23">J184</f>
        <v>580</v>
      </c>
    </row>
    <row r="185" spans="1:11" ht="15" x14ac:dyDescent="0.25">
      <c r="A185" s="83"/>
      <c r="B185" s="11"/>
      <c r="C185" s="20" t="s">
        <v>159</v>
      </c>
      <c r="D185" s="43">
        <v>0</v>
      </c>
      <c r="E185" s="43">
        <v>6</v>
      </c>
      <c r="F185" s="43">
        <v>6</v>
      </c>
      <c r="G185" s="44">
        <v>45</v>
      </c>
      <c r="H185" s="44">
        <v>38</v>
      </c>
      <c r="I185" s="44">
        <v>0</v>
      </c>
      <c r="J185" s="45">
        <f t="shared" si="17"/>
        <v>89</v>
      </c>
      <c r="K185" s="44">
        <f t="shared" si="23"/>
        <v>89</v>
      </c>
    </row>
    <row r="186" spans="1:11" ht="15" x14ac:dyDescent="0.25">
      <c r="A186" s="83"/>
      <c r="B186" s="11"/>
      <c r="C186" s="20" t="s">
        <v>305</v>
      </c>
      <c r="D186" s="43">
        <v>0</v>
      </c>
      <c r="E186" s="43">
        <v>0</v>
      </c>
      <c r="F186" s="43">
        <v>0</v>
      </c>
      <c r="G186" s="44">
        <v>91</v>
      </c>
      <c r="H186" s="44">
        <v>0</v>
      </c>
      <c r="I186" s="44">
        <v>0</v>
      </c>
      <c r="J186" s="45">
        <f>SUM(F186:I186)</f>
        <v>91</v>
      </c>
      <c r="K186" s="44">
        <f t="shared" si="23"/>
        <v>91</v>
      </c>
    </row>
    <row r="187" spans="1:11" ht="15" x14ac:dyDescent="0.25">
      <c r="A187" s="83"/>
      <c r="B187" s="11"/>
      <c r="C187" s="20" t="s">
        <v>391</v>
      </c>
      <c r="D187" s="43">
        <v>0</v>
      </c>
      <c r="E187" s="43">
        <v>0</v>
      </c>
      <c r="F187" s="43">
        <v>0</v>
      </c>
      <c r="G187" s="44">
        <v>0</v>
      </c>
      <c r="H187" s="44">
        <v>0</v>
      </c>
      <c r="I187" s="44">
        <v>0</v>
      </c>
      <c r="J187" s="45">
        <f>SUM(F187:I187)</f>
        <v>0</v>
      </c>
      <c r="K187" s="44">
        <f t="shared" ref="K187" si="24">J187</f>
        <v>0</v>
      </c>
    </row>
    <row r="188" spans="1:11" ht="15" x14ac:dyDescent="0.25">
      <c r="A188" s="88"/>
      <c r="B188" s="11"/>
      <c r="C188" s="22" t="s">
        <v>160</v>
      </c>
      <c r="D188" s="43">
        <v>23</v>
      </c>
      <c r="E188" s="43">
        <v>102</v>
      </c>
      <c r="F188" s="43">
        <v>125</v>
      </c>
      <c r="G188" s="44">
        <v>254</v>
      </c>
      <c r="H188" s="44">
        <v>2</v>
      </c>
      <c r="I188" s="44">
        <v>0</v>
      </c>
      <c r="J188" s="45">
        <f t="shared" si="17"/>
        <v>381</v>
      </c>
      <c r="K188" s="44">
        <f t="shared" si="23"/>
        <v>381</v>
      </c>
    </row>
    <row r="189" spans="1:11" ht="15" x14ac:dyDescent="0.25">
      <c r="A189" s="89"/>
      <c r="B189" s="11"/>
      <c r="C189" s="22" t="s">
        <v>97</v>
      </c>
      <c r="D189" s="43">
        <v>0</v>
      </c>
      <c r="E189" s="43">
        <v>8</v>
      </c>
      <c r="F189" s="43">
        <v>8</v>
      </c>
      <c r="G189" s="44">
        <v>16</v>
      </c>
      <c r="H189" s="44">
        <v>0</v>
      </c>
      <c r="I189" s="44">
        <v>0</v>
      </c>
      <c r="J189" s="45">
        <f t="shared" si="17"/>
        <v>24</v>
      </c>
      <c r="K189" s="44">
        <f t="shared" si="23"/>
        <v>24</v>
      </c>
    </row>
    <row r="190" spans="1:11" ht="15" x14ac:dyDescent="0.25">
      <c r="B190" s="11"/>
      <c r="C190" s="25"/>
      <c r="D190" s="43"/>
      <c r="E190" s="43"/>
      <c r="F190" s="43"/>
      <c r="G190" s="44"/>
      <c r="H190" s="44"/>
      <c r="I190" s="44"/>
      <c r="J190" s="45"/>
      <c r="K190" s="44"/>
    </row>
    <row r="191" spans="1:11" ht="15" x14ac:dyDescent="0.25">
      <c r="B191" s="16" t="s">
        <v>308</v>
      </c>
      <c r="C191" s="17" t="s">
        <v>161</v>
      </c>
      <c r="D191" s="46">
        <v>197</v>
      </c>
      <c r="E191" s="46">
        <v>1984</v>
      </c>
      <c r="F191" s="46">
        <v>336</v>
      </c>
      <c r="G191" s="47">
        <v>1675</v>
      </c>
      <c r="H191" s="47">
        <v>1176</v>
      </c>
      <c r="I191" s="47">
        <v>26</v>
      </c>
      <c r="J191" s="48">
        <f t="shared" si="17"/>
        <v>3213</v>
      </c>
      <c r="K191" s="47">
        <v>0</v>
      </c>
    </row>
    <row r="192" spans="1:11" ht="15" x14ac:dyDescent="0.25">
      <c r="A192" s="74"/>
      <c r="B192" s="11"/>
      <c r="C192" s="22" t="s">
        <v>340</v>
      </c>
      <c r="D192" s="43">
        <v>74</v>
      </c>
      <c r="E192" s="43">
        <v>1771</v>
      </c>
      <c r="F192" s="43">
        <v>0</v>
      </c>
      <c r="G192" s="44">
        <v>1520</v>
      </c>
      <c r="H192" s="44">
        <v>72</v>
      </c>
      <c r="I192" s="44">
        <v>26</v>
      </c>
      <c r="J192" s="45">
        <f>SUM(F192:I192)</f>
        <v>1618</v>
      </c>
      <c r="K192" s="44">
        <v>0</v>
      </c>
    </row>
    <row r="193" spans="1:11" ht="15" x14ac:dyDescent="0.25">
      <c r="A193" s="74"/>
      <c r="B193" s="11"/>
      <c r="C193" s="22" t="s">
        <v>100</v>
      </c>
      <c r="D193" s="43">
        <v>117</v>
      </c>
      <c r="E193" s="43">
        <v>149</v>
      </c>
      <c r="F193" s="43">
        <v>266</v>
      </c>
      <c r="G193" s="44">
        <v>0</v>
      </c>
      <c r="H193" s="44">
        <v>1104</v>
      </c>
      <c r="I193" s="44">
        <v>0</v>
      </c>
      <c r="J193" s="45">
        <f t="shared" si="17"/>
        <v>1370</v>
      </c>
      <c r="K193" s="44">
        <v>0</v>
      </c>
    </row>
    <row r="194" spans="1:11" ht="15" x14ac:dyDescent="0.25">
      <c r="A194" s="89"/>
      <c r="B194" s="11"/>
      <c r="C194" s="22" t="s">
        <v>101</v>
      </c>
      <c r="D194" s="43">
        <v>6</v>
      </c>
      <c r="E194" s="43">
        <v>64</v>
      </c>
      <c r="F194" s="43">
        <v>70</v>
      </c>
      <c r="G194" s="44">
        <v>155</v>
      </c>
      <c r="H194" s="44">
        <v>0</v>
      </c>
      <c r="I194" s="44">
        <v>0</v>
      </c>
      <c r="J194" s="45">
        <f t="shared" si="17"/>
        <v>225</v>
      </c>
      <c r="K194" s="44">
        <v>0</v>
      </c>
    </row>
    <row r="195" spans="1:11" ht="15" x14ac:dyDescent="0.25">
      <c r="A195" s="81"/>
      <c r="B195" s="11"/>
      <c r="C195" s="20" t="s">
        <v>102</v>
      </c>
      <c r="D195" s="43">
        <v>0</v>
      </c>
      <c r="E195" s="43">
        <v>0</v>
      </c>
      <c r="F195" s="43">
        <v>0</v>
      </c>
      <c r="G195" s="44">
        <v>0</v>
      </c>
      <c r="H195" s="44">
        <v>0</v>
      </c>
      <c r="I195" s="44">
        <v>0</v>
      </c>
      <c r="J195" s="45">
        <f t="shared" si="17"/>
        <v>0</v>
      </c>
      <c r="K195" s="44">
        <v>0</v>
      </c>
    </row>
    <row r="196" spans="1:11" ht="15" x14ac:dyDescent="0.25">
      <c r="A196" s="89"/>
      <c r="B196" s="11"/>
      <c r="C196" s="12"/>
      <c r="D196" s="43"/>
      <c r="E196" s="43"/>
      <c r="F196" s="43"/>
      <c r="G196" s="43"/>
      <c r="H196" s="43"/>
      <c r="I196" s="43"/>
      <c r="J196" s="43"/>
      <c r="K196" s="43"/>
    </row>
    <row r="197" spans="1:11" ht="15" x14ac:dyDescent="0.25">
      <c r="A197" s="89"/>
      <c r="B197" s="133" t="s">
        <v>162</v>
      </c>
      <c r="C197" s="145" t="s">
        <v>163</v>
      </c>
      <c r="D197" s="205">
        <v>0</v>
      </c>
      <c r="E197" s="205">
        <v>0</v>
      </c>
      <c r="F197" s="205">
        <v>0</v>
      </c>
      <c r="G197" s="206">
        <v>0</v>
      </c>
      <c r="H197" s="206">
        <v>0</v>
      </c>
      <c r="I197" s="206">
        <v>0</v>
      </c>
      <c r="J197" s="207"/>
      <c r="K197" s="206"/>
    </row>
    <row r="198" spans="1:11" ht="15" x14ac:dyDescent="0.25">
      <c r="A198" s="89"/>
      <c r="B198" s="11"/>
      <c r="C198" s="12"/>
      <c r="D198" s="43"/>
      <c r="E198" s="43"/>
      <c r="F198" s="43"/>
      <c r="G198" s="43"/>
      <c r="H198" s="43"/>
      <c r="I198" s="43"/>
      <c r="J198" s="43"/>
      <c r="K198" s="43"/>
    </row>
    <row r="199" spans="1:11" ht="31.15" customHeight="1" x14ac:dyDescent="0.2">
      <c r="B199" s="36" t="s">
        <v>375</v>
      </c>
      <c r="C199" s="209" t="s">
        <v>377</v>
      </c>
      <c r="D199" s="55">
        <v>73</v>
      </c>
      <c r="E199" s="55">
        <v>229</v>
      </c>
      <c r="F199" s="55">
        <v>302</v>
      </c>
      <c r="G199" s="56">
        <v>255</v>
      </c>
      <c r="H199" s="56">
        <v>138</v>
      </c>
      <c r="I199" s="56">
        <v>0</v>
      </c>
      <c r="J199" s="57">
        <f t="shared" si="17"/>
        <v>695</v>
      </c>
      <c r="K199" s="56">
        <f>J199</f>
        <v>695</v>
      </c>
    </row>
    <row r="200" spans="1:11" ht="15" x14ac:dyDescent="0.25">
      <c r="B200" s="37"/>
      <c r="C200" s="22" t="s">
        <v>164</v>
      </c>
      <c r="D200" s="43">
        <v>8</v>
      </c>
      <c r="E200" s="43">
        <v>0</v>
      </c>
      <c r="F200" s="43">
        <v>8</v>
      </c>
      <c r="G200" s="44">
        <v>0</v>
      </c>
      <c r="H200" s="44">
        <v>0</v>
      </c>
      <c r="I200" s="44">
        <v>0</v>
      </c>
      <c r="J200" s="45">
        <f t="shared" si="17"/>
        <v>8</v>
      </c>
      <c r="K200" s="44">
        <f>J200</f>
        <v>8</v>
      </c>
    </row>
    <row r="201" spans="1:11" ht="15" x14ac:dyDescent="0.25">
      <c r="B201" s="37"/>
      <c r="C201" s="22" t="s">
        <v>97</v>
      </c>
      <c r="D201" s="43">
        <v>65</v>
      </c>
      <c r="E201" s="43">
        <v>229</v>
      </c>
      <c r="F201" s="43">
        <v>294</v>
      </c>
      <c r="G201" s="44">
        <v>255</v>
      </c>
      <c r="H201" s="44">
        <v>138</v>
      </c>
      <c r="I201" s="44">
        <v>0</v>
      </c>
      <c r="J201" s="45">
        <f t="shared" si="17"/>
        <v>687</v>
      </c>
      <c r="K201" s="44">
        <f>J201</f>
        <v>687</v>
      </c>
    </row>
    <row r="202" spans="1:11" ht="15" x14ac:dyDescent="0.25">
      <c r="B202" s="37"/>
      <c r="C202" s="25"/>
      <c r="D202" s="49"/>
      <c r="E202" s="49"/>
      <c r="F202" s="49"/>
      <c r="G202" s="50"/>
      <c r="H202" s="50"/>
      <c r="I202" s="50"/>
      <c r="J202" s="51"/>
      <c r="K202" s="50"/>
    </row>
    <row r="203" spans="1:11" ht="15.75" thickBot="1" x14ac:dyDescent="0.3">
      <c r="B203" s="93"/>
      <c r="C203" s="90"/>
      <c r="D203" s="94"/>
      <c r="E203" s="94"/>
      <c r="F203" s="94"/>
      <c r="G203" s="95"/>
      <c r="H203" s="96"/>
      <c r="I203" s="95"/>
      <c r="J203" s="97"/>
      <c r="K203" s="96"/>
    </row>
    <row r="204" spans="1:11" s="72" customFormat="1" ht="13.5" thickTop="1" x14ac:dyDescent="0.2"/>
    <row r="205" spans="1:11" x14ac:dyDescent="0.2">
      <c r="H205" s="169"/>
    </row>
  </sheetData>
  <mergeCells count="7">
    <mergeCell ref="K6:K9"/>
    <mergeCell ref="B6:C9"/>
    <mergeCell ref="D6:F8"/>
    <mergeCell ref="G6:G9"/>
    <mergeCell ref="H6:H9"/>
    <mergeCell ref="I6:I9"/>
    <mergeCell ref="J6:J9"/>
  </mergeCells>
  <conditionalFormatting sqref="L27">
    <cfRule type="cellIs" dxfId="241" priority="22" stopIfTrue="1" operator="notEqual">
      <formula>L29+L30+L31+L32+L33</formula>
    </cfRule>
  </conditionalFormatting>
  <conditionalFormatting sqref="D47:K47">
    <cfRule type="cellIs" dxfId="240" priority="4" stopIfTrue="1" operator="notEqual">
      <formula>D48+D49</formula>
    </cfRule>
  </conditionalFormatting>
  <conditionalFormatting sqref="D51:K51">
    <cfRule type="cellIs" dxfId="239" priority="5" stopIfTrue="1" operator="notEqual">
      <formula>D52+D53+D54</formula>
    </cfRule>
  </conditionalFormatting>
  <conditionalFormatting sqref="D162:K162">
    <cfRule type="cellIs" dxfId="238" priority="6" stopIfTrue="1" operator="notEqual">
      <formula>SUM(D163:D170)</formula>
    </cfRule>
  </conditionalFormatting>
  <conditionalFormatting sqref="D78:K78">
    <cfRule type="cellIs" dxfId="237" priority="7" stopIfTrue="1" operator="notEqual">
      <formula>D79+D80+D81+D82+D83+D84+D85+D86+D87+D88</formula>
    </cfRule>
  </conditionalFormatting>
  <conditionalFormatting sqref="D97:K97">
    <cfRule type="cellIs" dxfId="236" priority="8" stopIfTrue="1" operator="notEqual">
      <formula>D98+D99+D100+D101+D102+D103+D104+D105+D106+D107</formula>
    </cfRule>
  </conditionalFormatting>
  <conditionalFormatting sqref="D109:K109">
    <cfRule type="cellIs" dxfId="235" priority="9" stopIfTrue="1" operator="notEqual">
      <formula>D110+D111+D112+D113+D114+D115</formula>
    </cfRule>
  </conditionalFormatting>
  <conditionalFormatting sqref="D174:K174">
    <cfRule type="cellIs" dxfId="234" priority="10" stopIfTrue="1" operator="notEqual">
      <formula>SUM(D175:D180)</formula>
    </cfRule>
  </conditionalFormatting>
  <conditionalFormatting sqref="D27:K27">
    <cfRule type="cellIs" dxfId="233" priority="12" stopIfTrue="1" operator="notEqual">
      <formula>D29+D30+D31+D32+D33</formula>
    </cfRule>
  </conditionalFormatting>
  <conditionalFormatting sqref="D148:K148">
    <cfRule type="cellIs" dxfId="232" priority="3" stopIfTrue="1" operator="notEqual">
      <formula>D149+D150+D151+D152+D153</formula>
    </cfRule>
  </conditionalFormatting>
  <conditionalFormatting sqref="D56:K56">
    <cfRule type="cellIs" dxfId="231" priority="18" stopIfTrue="1" operator="notEqual">
      <formula>D57+D59+D60+D62+D63+D64+D61+D65+D66+D67+D68+D69+D70+D71+D72+D75+D76</formula>
    </cfRule>
  </conditionalFormatting>
  <conditionalFormatting sqref="D155:K155">
    <cfRule type="cellIs" dxfId="230" priority="1" stopIfTrue="1" operator="notEqual">
      <formula>D156+D159+D160</formula>
    </cfRule>
  </conditionalFormatting>
  <conditionalFormatting sqref="D135:K135">
    <cfRule type="cellIs" dxfId="229" priority="19" stopIfTrue="1" operator="notEqual">
      <formula>#REF!+#REF!</formula>
    </cfRule>
  </conditionalFormatting>
  <conditionalFormatting sqref="D137:K137">
    <cfRule type="cellIs" dxfId="228" priority="20" stopIfTrue="1" operator="notEqual">
      <formula>D139+D138+D140+#REF!</formula>
    </cfRule>
  </conditionalFormatting>
  <conditionalFormatting sqref="D22:J22 K22:K25">
    <cfRule type="cellIs" dxfId="227" priority="21" stopIfTrue="1" operator="notEqual">
      <formula>D23+D24+#REF!+D25</formula>
    </cfRule>
  </conditionalFormatting>
  <conditionalFormatting sqref="D191:K191">
    <cfRule type="cellIs" dxfId="226" priority="23" stopIfTrue="1" operator="notEqual">
      <formula>D192+#REF!+D193+D194+D195</formula>
    </cfRule>
  </conditionalFormatting>
  <conditionalFormatting sqref="D35:K35">
    <cfRule type="cellIs" dxfId="225" priority="77" stopIfTrue="1" operator="notEqual">
      <formula>D36+D37+D38+D39+D41+D40</formula>
    </cfRule>
  </conditionalFormatting>
  <conditionalFormatting sqref="D13:K13 D182:K182">
    <cfRule type="cellIs" dxfId="224" priority="78" stopIfTrue="1" operator="notEqual">
      <formula>SUM(D14:D20)</formula>
    </cfRule>
  </conditionalFormatting>
  <conditionalFormatting sqref="D199:K199">
    <cfRule type="cellIs" dxfId="223" priority="87" stopIfTrue="1" operator="notEqual">
      <formula>#REF!+D200+D201</formula>
    </cfRule>
  </conditionalFormatting>
  <conditionalFormatting sqref="D202:K202">
    <cfRule type="cellIs" dxfId="222" priority="95" stopIfTrue="1" operator="notEqual">
      <formula>#REF!+#REF!+#REF!+#REF!</formula>
    </cfRule>
  </conditionalFormatting>
  <conditionalFormatting sqref="D201:K201">
    <cfRule type="cellIs" dxfId="221" priority="96" stopIfTrue="1" operator="notEqual">
      <formula>#REF!+#REF!+#REF!+#REF!</formula>
    </cfRule>
  </conditionalFormatting>
  <conditionalFormatting sqref="D200:K200">
    <cfRule type="cellIs" dxfId="220" priority="97" stopIfTrue="1" operator="notEqual">
      <formula>#REF!+#REF!+#REF!+#REF!</formula>
    </cfRule>
  </conditionalFormatting>
  <hyperlinks>
    <hyperlink ref="K5" location="Índice!A1" display="índice"/>
  </hyperlinks>
  <printOptions horizontalCentered="1"/>
  <pageMargins left="0.19685039370078741" right="0.19685039370078741" top="0.15748031496062992" bottom="0.15748031496062992" header="0" footer="0"/>
  <pageSetup paperSize="9" scale="59" fitToWidth="3" fitToHeight="3" orientation="landscape" r:id="rId1"/>
  <headerFooter alignWithMargins="0"/>
  <rowBreaks count="5" manualBreakCount="5">
    <brk id="43" min="1" max="10" man="1"/>
    <brk id="93" min="1" max="10" man="1"/>
    <brk id="131" min="1" max="10" man="1"/>
    <brk id="170" min="1" max="10" man="1"/>
    <brk id="201" min="1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showGridLines="0" zoomScale="90" zoomScaleNormal="90" zoomScaleSheetLayoutView="90" workbookViewId="0">
      <pane ySplit="9" topLeftCell="A10" activePane="bottomLeft" state="frozen"/>
      <selection pane="bottomLeft"/>
    </sheetView>
  </sheetViews>
  <sheetFormatPr baseColWidth="10" defaultColWidth="11.42578125" defaultRowHeight="12.75" x14ac:dyDescent="0.2"/>
  <cols>
    <col min="1" max="1" width="2.7109375" style="107" customWidth="1"/>
    <col min="2" max="2" width="18.7109375" style="100" customWidth="1"/>
    <col min="3" max="3" width="90.7109375" style="100" customWidth="1"/>
    <col min="4" max="6" width="14.7109375" style="100" customWidth="1"/>
    <col min="7" max="7" width="16.5703125" style="100" customWidth="1"/>
    <col min="8" max="8" width="16.7109375" style="100" customWidth="1"/>
    <col min="9" max="9" width="16.5703125" style="100" customWidth="1"/>
    <col min="10" max="10" width="19.7109375" style="100" customWidth="1"/>
    <col min="11" max="11" width="19.42578125" style="100" customWidth="1"/>
    <col min="12" max="12" width="2.7109375" style="100" customWidth="1"/>
    <col min="13" max="16384" width="11.42578125" style="100"/>
  </cols>
  <sheetData>
    <row r="1" spans="1:12" x14ac:dyDescent="0.2">
      <c r="A1" s="99"/>
    </row>
    <row r="2" spans="1:12" ht="18" x14ac:dyDescent="0.25">
      <c r="A2" s="101"/>
      <c r="B2" s="102" t="s">
        <v>294</v>
      </c>
      <c r="C2" s="102"/>
      <c r="D2" s="103"/>
      <c r="E2" s="103"/>
      <c r="F2" s="103"/>
      <c r="G2" s="103"/>
      <c r="H2" s="103"/>
      <c r="I2" s="103"/>
      <c r="J2" s="103"/>
      <c r="K2" s="103"/>
      <c r="L2" s="104"/>
    </row>
    <row r="3" spans="1:12" ht="18.75" x14ac:dyDescent="0.3">
      <c r="A3" s="105"/>
      <c r="B3" s="106" t="s">
        <v>368</v>
      </c>
      <c r="C3" s="106"/>
      <c r="D3" s="103"/>
      <c r="E3" s="103"/>
      <c r="F3" s="103"/>
      <c r="G3" s="103"/>
      <c r="H3" s="103"/>
      <c r="I3" s="103"/>
      <c r="J3" s="103"/>
      <c r="K3" s="103"/>
      <c r="L3" s="104"/>
    </row>
    <row r="4" spans="1:12" ht="14.25" x14ac:dyDescent="0.2">
      <c r="B4" s="108" t="s">
        <v>293</v>
      </c>
      <c r="C4" s="108"/>
      <c r="D4" s="103"/>
      <c r="E4" s="103"/>
      <c r="F4" s="103"/>
      <c r="G4" s="103"/>
      <c r="H4" s="103"/>
      <c r="I4" s="103"/>
      <c r="J4" s="103"/>
      <c r="K4" s="103"/>
      <c r="L4" s="104"/>
    </row>
    <row r="5" spans="1:12" ht="15.75" thickBot="1" x14ac:dyDescent="0.3">
      <c r="B5" s="109"/>
      <c r="C5" s="103"/>
      <c r="D5" s="103"/>
      <c r="E5" s="103"/>
      <c r="F5" s="103"/>
      <c r="G5" s="103"/>
      <c r="H5" s="103"/>
      <c r="I5" s="103"/>
      <c r="J5" s="103"/>
      <c r="K5" s="110" t="s">
        <v>324</v>
      </c>
      <c r="L5" s="104"/>
    </row>
    <row r="6" spans="1:12" ht="14.25" customHeight="1" thickTop="1" thickBot="1" x14ac:dyDescent="0.25">
      <c r="A6" s="111"/>
      <c r="B6" s="222" t="s">
        <v>165</v>
      </c>
      <c r="C6" s="223"/>
      <c r="D6" s="228" t="s">
        <v>1</v>
      </c>
      <c r="E6" s="228"/>
      <c r="F6" s="228"/>
      <c r="G6" s="220" t="s">
        <v>295</v>
      </c>
      <c r="H6" s="220" t="s">
        <v>296</v>
      </c>
      <c r="I6" s="220" t="s">
        <v>297</v>
      </c>
      <c r="J6" s="220" t="s">
        <v>2</v>
      </c>
      <c r="K6" s="220" t="s">
        <v>3</v>
      </c>
      <c r="L6" s="104"/>
    </row>
    <row r="7" spans="1:12" ht="14.25" customHeight="1" thickTop="1" thickBot="1" x14ac:dyDescent="0.25">
      <c r="A7" s="112"/>
      <c r="B7" s="224"/>
      <c r="C7" s="225"/>
      <c r="D7" s="228"/>
      <c r="E7" s="228"/>
      <c r="F7" s="228"/>
      <c r="G7" s="221"/>
      <c r="H7" s="221"/>
      <c r="I7" s="221"/>
      <c r="J7" s="221"/>
      <c r="K7" s="221"/>
      <c r="L7" s="104"/>
    </row>
    <row r="8" spans="1:12" ht="14.25" customHeight="1" thickTop="1" thickBot="1" x14ac:dyDescent="0.25">
      <c r="A8" s="111"/>
      <c r="B8" s="224"/>
      <c r="C8" s="225"/>
      <c r="D8" s="228"/>
      <c r="E8" s="228"/>
      <c r="F8" s="228"/>
      <c r="G8" s="221"/>
      <c r="H8" s="221"/>
      <c r="I8" s="221"/>
      <c r="J8" s="221"/>
      <c r="K8" s="221"/>
      <c r="L8" s="104"/>
    </row>
    <row r="9" spans="1:12" ht="31.5" thickTop="1" thickBot="1" x14ac:dyDescent="0.25">
      <c r="A9" s="111"/>
      <c r="B9" s="226"/>
      <c r="C9" s="227"/>
      <c r="D9" s="113" t="s">
        <v>4</v>
      </c>
      <c r="E9" s="113" t="s">
        <v>5</v>
      </c>
      <c r="F9" s="113" t="s">
        <v>303</v>
      </c>
      <c r="G9" s="221"/>
      <c r="H9" s="221"/>
      <c r="I9" s="221"/>
      <c r="J9" s="221"/>
      <c r="K9" s="221"/>
      <c r="L9" s="104"/>
    </row>
    <row r="10" spans="1:12" ht="15.75" thickTop="1" x14ac:dyDescent="0.25">
      <c r="A10" s="111"/>
      <c r="B10" s="114"/>
      <c r="C10" s="115"/>
      <c r="D10" s="116"/>
      <c r="E10" s="117"/>
      <c r="F10" s="117"/>
      <c r="G10" s="118"/>
      <c r="H10" s="118"/>
      <c r="I10" s="118"/>
      <c r="J10" s="118"/>
      <c r="K10" s="118"/>
      <c r="L10" s="104"/>
    </row>
    <row r="11" spans="1:12" ht="15" x14ac:dyDescent="0.25">
      <c r="A11" s="111"/>
      <c r="B11" s="119" t="s">
        <v>166</v>
      </c>
      <c r="C11" s="120" t="s">
        <v>167</v>
      </c>
      <c r="D11" s="58">
        <v>4761</v>
      </c>
      <c r="E11" s="59">
        <v>4602</v>
      </c>
      <c r="F11" s="59">
        <v>9363</v>
      </c>
      <c r="G11" s="60">
        <v>28268</v>
      </c>
      <c r="H11" s="60">
        <v>21162</v>
      </c>
      <c r="I11" s="60">
        <v>1053</v>
      </c>
      <c r="J11" s="60">
        <f>SUM(F11:I11)</f>
        <v>59846</v>
      </c>
      <c r="K11" s="60">
        <f t="shared" ref="K11:K44" si="0">J11</f>
        <v>59846</v>
      </c>
      <c r="L11" s="104"/>
    </row>
    <row r="12" spans="1:12" ht="15" x14ac:dyDescent="0.25">
      <c r="A12" s="123"/>
      <c r="B12" s="114"/>
      <c r="C12" s="124" t="s">
        <v>168</v>
      </c>
      <c r="D12" s="45">
        <v>3804</v>
      </c>
      <c r="E12" s="43">
        <v>2541</v>
      </c>
      <c r="F12" s="43">
        <v>6345</v>
      </c>
      <c r="G12" s="44">
        <v>24491</v>
      </c>
      <c r="H12" s="44">
        <v>19962</v>
      </c>
      <c r="I12" s="44">
        <v>950</v>
      </c>
      <c r="J12" s="44">
        <f>SUM(F12:I12)</f>
        <v>51748</v>
      </c>
      <c r="K12" s="44">
        <f t="shared" si="0"/>
        <v>51748</v>
      </c>
      <c r="L12" s="104"/>
    </row>
    <row r="13" spans="1:12" ht="15" x14ac:dyDescent="0.25">
      <c r="A13" s="125"/>
      <c r="B13" s="114"/>
      <c r="C13" s="124" t="s">
        <v>169</v>
      </c>
      <c r="D13" s="45">
        <v>650</v>
      </c>
      <c r="E13" s="43">
        <v>0</v>
      </c>
      <c r="F13" s="43">
        <v>650</v>
      </c>
      <c r="G13" s="44">
        <v>748</v>
      </c>
      <c r="H13" s="44">
        <v>252</v>
      </c>
      <c r="I13" s="44">
        <v>68</v>
      </c>
      <c r="J13" s="44">
        <f>SUM(F13:I13)</f>
        <v>1718</v>
      </c>
      <c r="K13" s="44">
        <f t="shared" si="0"/>
        <v>1718</v>
      </c>
      <c r="L13" s="104"/>
    </row>
    <row r="14" spans="1:12" ht="15" x14ac:dyDescent="0.25">
      <c r="A14" s="125"/>
      <c r="B14" s="114"/>
      <c r="C14" s="124" t="s">
        <v>170</v>
      </c>
      <c r="D14" s="45">
        <v>307</v>
      </c>
      <c r="E14" s="43">
        <v>2061</v>
      </c>
      <c r="F14" s="43">
        <v>2368</v>
      </c>
      <c r="G14" s="44">
        <v>3029</v>
      </c>
      <c r="H14" s="44">
        <v>948</v>
      </c>
      <c r="I14" s="44">
        <v>35</v>
      </c>
      <c r="J14" s="44">
        <f>SUM(F14:I14)</f>
        <v>6380</v>
      </c>
      <c r="K14" s="44">
        <f t="shared" si="0"/>
        <v>6380</v>
      </c>
      <c r="L14" s="104"/>
    </row>
    <row r="15" spans="1:12" ht="14.25" x14ac:dyDescent="0.2">
      <c r="A15" s="125"/>
      <c r="B15" s="126"/>
      <c r="C15" s="115"/>
      <c r="D15" s="42"/>
      <c r="E15" s="40"/>
      <c r="F15" s="40"/>
      <c r="G15" s="41"/>
      <c r="H15" s="41"/>
      <c r="I15" s="41"/>
      <c r="J15" s="41"/>
      <c r="K15" s="41"/>
      <c r="L15" s="104"/>
    </row>
    <row r="16" spans="1:12" ht="15" x14ac:dyDescent="0.25">
      <c r="A16" s="127"/>
      <c r="B16" s="119" t="s">
        <v>309</v>
      </c>
      <c r="C16" s="120" t="s">
        <v>171</v>
      </c>
      <c r="D16" s="58">
        <v>17889</v>
      </c>
      <c r="E16" s="59">
        <v>5474</v>
      </c>
      <c r="F16" s="59">
        <v>23363</v>
      </c>
      <c r="G16" s="60">
        <v>74853</v>
      </c>
      <c r="H16" s="60">
        <v>22774</v>
      </c>
      <c r="I16" s="60">
        <v>2511</v>
      </c>
      <c r="J16" s="60">
        <f t="shared" ref="J16:J24" si="1">SUM(F16:I16)</f>
        <v>123501</v>
      </c>
      <c r="K16" s="60">
        <f t="shared" si="0"/>
        <v>123501</v>
      </c>
      <c r="L16" s="104"/>
    </row>
    <row r="17" spans="1:12" ht="14.25" x14ac:dyDescent="0.2">
      <c r="A17" s="127"/>
      <c r="B17" s="116"/>
      <c r="C17" s="128" t="s">
        <v>172</v>
      </c>
      <c r="D17" s="45">
        <v>13424</v>
      </c>
      <c r="E17" s="43">
        <v>4633</v>
      </c>
      <c r="F17" s="43">
        <v>18057</v>
      </c>
      <c r="G17" s="44">
        <v>58570</v>
      </c>
      <c r="H17" s="44">
        <v>17503</v>
      </c>
      <c r="I17" s="44">
        <v>1995</v>
      </c>
      <c r="J17" s="44">
        <f t="shared" si="1"/>
        <v>96125</v>
      </c>
      <c r="K17" s="44">
        <f t="shared" si="0"/>
        <v>96125</v>
      </c>
      <c r="L17" s="104"/>
    </row>
    <row r="18" spans="1:12" ht="15" x14ac:dyDescent="0.25">
      <c r="A18" s="129"/>
      <c r="B18" s="114"/>
      <c r="C18" s="124" t="s">
        <v>173</v>
      </c>
      <c r="D18" s="45">
        <v>147</v>
      </c>
      <c r="E18" s="43">
        <v>16</v>
      </c>
      <c r="F18" s="43">
        <v>163</v>
      </c>
      <c r="G18" s="44">
        <v>55</v>
      </c>
      <c r="H18" s="44">
        <v>2</v>
      </c>
      <c r="I18" s="44">
        <v>31</v>
      </c>
      <c r="J18" s="44">
        <f t="shared" si="1"/>
        <v>251</v>
      </c>
      <c r="K18" s="44">
        <f t="shared" si="0"/>
        <v>251</v>
      </c>
      <c r="L18" s="104"/>
    </row>
    <row r="19" spans="1:12" ht="15" x14ac:dyDescent="0.25">
      <c r="A19" s="127"/>
      <c r="B19" s="114"/>
      <c r="C19" s="124" t="s">
        <v>174</v>
      </c>
      <c r="D19" s="45">
        <v>13277</v>
      </c>
      <c r="E19" s="43">
        <v>4617</v>
      </c>
      <c r="F19" s="43">
        <v>17894</v>
      </c>
      <c r="G19" s="44">
        <v>58515</v>
      </c>
      <c r="H19" s="44">
        <v>17501</v>
      </c>
      <c r="I19" s="44">
        <v>1964</v>
      </c>
      <c r="J19" s="44">
        <f t="shared" si="1"/>
        <v>95874</v>
      </c>
      <c r="K19" s="44">
        <f t="shared" si="0"/>
        <v>95874</v>
      </c>
      <c r="L19" s="104"/>
    </row>
    <row r="20" spans="1:12" ht="14.25" x14ac:dyDescent="0.2">
      <c r="A20" s="127"/>
      <c r="B20" s="116"/>
      <c r="C20" s="128" t="s">
        <v>175</v>
      </c>
      <c r="D20" s="45">
        <v>4465</v>
      </c>
      <c r="E20" s="43">
        <v>841</v>
      </c>
      <c r="F20" s="43">
        <v>5306</v>
      </c>
      <c r="G20" s="44">
        <v>16283</v>
      </c>
      <c r="H20" s="44">
        <v>5271</v>
      </c>
      <c r="I20" s="44">
        <v>516</v>
      </c>
      <c r="J20" s="44">
        <f t="shared" si="1"/>
        <v>27376</v>
      </c>
      <c r="K20" s="44">
        <f t="shared" si="0"/>
        <v>27376</v>
      </c>
      <c r="L20" s="104"/>
    </row>
    <row r="21" spans="1:12" ht="14.25" x14ac:dyDescent="0.2">
      <c r="A21" s="123"/>
      <c r="B21" s="116"/>
      <c r="C21" s="124" t="s">
        <v>176</v>
      </c>
      <c r="D21" s="45">
        <v>1561</v>
      </c>
      <c r="E21" s="43">
        <v>811</v>
      </c>
      <c r="F21" s="43">
        <v>2372</v>
      </c>
      <c r="G21" s="44">
        <v>12341</v>
      </c>
      <c r="H21" s="44">
        <v>5001</v>
      </c>
      <c r="I21" s="44">
        <v>491</v>
      </c>
      <c r="J21" s="44">
        <f t="shared" si="1"/>
        <v>20205</v>
      </c>
      <c r="K21" s="44">
        <f t="shared" si="0"/>
        <v>20205</v>
      </c>
      <c r="L21" s="104"/>
    </row>
    <row r="22" spans="1:12" ht="14.25" x14ac:dyDescent="0.2">
      <c r="B22" s="116"/>
      <c r="C22" s="115" t="s">
        <v>177</v>
      </c>
      <c r="D22" s="45">
        <v>560</v>
      </c>
      <c r="E22" s="43">
        <v>811</v>
      </c>
      <c r="F22" s="43">
        <v>1371</v>
      </c>
      <c r="G22" s="44">
        <v>12341</v>
      </c>
      <c r="H22" s="44">
        <v>4901</v>
      </c>
      <c r="I22" s="44">
        <v>481</v>
      </c>
      <c r="J22" s="44">
        <f t="shared" si="1"/>
        <v>19094</v>
      </c>
      <c r="K22" s="44">
        <f t="shared" si="0"/>
        <v>19094</v>
      </c>
      <c r="L22" s="104"/>
    </row>
    <row r="23" spans="1:12" ht="14.25" x14ac:dyDescent="0.2">
      <c r="B23" s="116"/>
      <c r="C23" s="115" t="s">
        <v>178</v>
      </c>
      <c r="D23" s="45">
        <v>1001</v>
      </c>
      <c r="E23" s="43">
        <v>0</v>
      </c>
      <c r="F23" s="43">
        <v>1001</v>
      </c>
      <c r="G23" s="44">
        <v>0</v>
      </c>
      <c r="H23" s="44">
        <v>100</v>
      </c>
      <c r="I23" s="44">
        <v>10</v>
      </c>
      <c r="J23" s="44">
        <f t="shared" si="1"/>
        <v>1111</v>
      </c>
      <c r="K23" s="44">
        <f t="shared" si="0"/>
        <v>1111</v>
      </c>
      <c r="L23" s="104"/>
    </row>
    <row r="24" spans="1:12" ht="14.25" x14ac:dyDescent="0.2">
      <c r="A24" s="111"/>
      <c r="B24" s="116"/>
      <c r="C24" s="124" t="s">
        <v>179</v>
      </c>
      <c r="D24" s="45">
        <v>2904</v>
      </c>
      <c r="E24" s="43">
        <v>30</v>
      </c>
      <c r="F24" s="43">
        <v>2934</v>
      </c>
      <c r="G24" s="44">
        <v>3942</v>
      </c>
      <c r="H24" s="44">
        <v>270</v>
      </c>
      <c r="I24" s="44">
        <v>25</v>
      </c>
      <c r="J24" s="44">
        <f t="shared" si="1"/>
        <v>7171</v>
      </c>
      <c r="K24" s="44">
        <f t="shared" si="0"/>
        <v>7171</v>
      </c>
      <c r="L24" s="104"/>
    </row>
    <row r="25" spans="1:12" ht="14.25" x14ac:dyDescent="0.2">
      <c r="B25" s="126"/>
      <c r="C25" s="115"/>
      <c r="D25" s="42"/>
      <c r="E25" s="40"/>
      <c r="F25" s="40"/>
      <c r="G25" s="41"/>
      <c r="H25" s="41"/>
      <c r="I25" s="41"/>
      <c r="J25" s="41"/>
      <c r="K25" s="41"/>
      <c r="L25" s="104"/>
    </row>
    <row r="26" spans="1:12" ht="15" x14ac:dyDescent="0.25">
      <c r="A26" s="111"/>
      <c r="B26" s="119" t="s">
        <v>310</v>
      </c>
      <c r="C26" s="130" t="s">
        <v>71</v>
      </c>
      <c r="D26" s="58">
        <v>39</v>
      </c>
      <c r="E26" s="59">
        <v>189</v>
      </c>
      <c r="F26" s="59">
        <v>228</v>
      </c>
      <c r="G26" s="60">
        <v>331</v>
      </c>
      <c r="H26" s="60">
        <v>32</v>
      </c>
      <c r="I26" s="60">
        <v>23</v>
      </c>
      <c r="J26" s="60">
        <f>SUM(F26:I26)</f>
        <v>614</v>
      </c>
      <c r="K26" s="60">
        <f t="shared" si="0"/>
        <v>614</v>
      </c>
      <c r="L26" s="104"/>
    </row>
    <row r="27" spans="1:12" ht="14.25" x14ac:dyDescent="0.2">
      <c r="A27" s="112"/>
      <c r="B27" s="126"/>
      <c r="C27" s="115"/>
      <c r="D27" s="42"/>
      <c r="E27" s="40"/>
      <c r="F27" s="40"/>
      <c r="G27" s="41"/>
      <c r="H27" s="41"/>
      <c r="I27" s="41"/>
      <c r="J27" s="41"/>
      <c r="K27" s="41"/>
      <c r="L27" s="104"/>
    </row>
    <row r="28" spans="1:12" ht="15" x14ac:dyDescent="0.25">
      <c r="A28" s="111"/>
      <c r="B28" s="119" t="s">
        <v>311</v>
      </c>
      <c r="C28" s="130" t="s">
        <v>180</v>
      </c>
      <c r="D28" s="58">
        <v>5097</v>
      </c>
      <c r="E28" s="59">
        <v>453</v>
      </c>
      <c r="F28" s="59">
        <v>5550</v>
      </c>
      <c r="G28" s="60">
        <v>3185</v>
      </c>
      <c r="H28" s="60">
        <v>1213</v>
      </c>
      <c r="I28" s="60">
        <v>2178</v>
      </c>
      <c r="J28" s="60">
        <f>SUM(F28:I28)</f>
        <v>12126</v>
      </c>
      <c r="K28" s="60">
        <f t="shared" si="0"/>
        <v>12126</v>
      </c>
      <c r="L28" s="104"/>
    </row>
    <row r="29" spans="1:12" ht="15" x14ac:dyDescent="0.25">
      <c r="A29" s="111"/>
      <c r="B29" s="131"/>
      <c r="C29" s="132"/>
      <c r="D29" s="42"/>
      <c r="E29" s="40"/>
      <c r="F29" s="40"/>
      <c r="G29" s="41"/>
      <c r="H29" s="41"/>
      <c r="I29" s="41"/>
      <c r="J29" s="41"/>
      <c r="K29" s="41"/>
      <c r="L29" s="104"/>
    </row>
    <row r="30" spans="1:12" ht="15" x14ac:dyDescent="0.25">
      <c r="A30" s="123"/>
      <c r="B30" s="133" t="s">
        <v>312</v>
      </c>
      <c r="C30" s="134" t="s">
        <v>181</v>
      </c>
      <c r="D30" s="48">
        <v>4666</v>
      </c>
      <c r="E30" s="46">
        <v>97</v>
      </c>
      <c r="F30" s="46">
        <v>4763</v>
      </c>
      <c r="G30" s="47">
        <v>1929</v>
      </c>
      <c r="H30" s="47">
        <v>1168</v>
      </c>
      <c r="I30" s="47">
        <v>0</v>
      </c>
      <c r="J30" s="47">
        <f>SUM(F30:I30)</f>
        <v>7860</v>
      </c>
      <c r="K30" s="47">
        <f t="shared" si="0"/>
        <v>7860</v>
      </c>
      <c r="L30" s="104"/>
    </row>
    <row r="31" spans="1:12" ht="15" x14ac:dyDescent="0.25">
      <c r="A31" s="127"/>
      <c r="B31" s="114"/>
      <c r="C31" s="115" t="s">
        <v>182</v>
      </c>
      <c r="D31" s="42"/>
      <c r="E31" s="40"/>
      <c r="F31" s="40"/>
      <c r="G31" s="41"/>
      <c r="H31" s="41"/>
      <c r="I31" s="41"/>
      <c r="J31" s="41"/>
      <c r="K31" s="41">
        <f t="shared" si="0"/>
        <v>0</v>
      </c>
      <c r="L31" s="104"/>
    </row>
    <row r="32" spans="1:12" ht="15" x14ac:dyDescent="0.25">
      <c r="A32" s="125"/>
      <c r="B32" s="114"/>
      <c r="C32" s="115" t="s">
        <v>183</v>
      </c>
      <c r="D32" s="45">
        <v>635</v>
      </c>
      <c r="E32" s="43">
        <v>8</v>
      </c>
      <c r="F32" s="43">
        <v>643</v>
      </c>
      <c r="G32" s="44">
        <v>92</v>
      </c>
      <c r="H32" s="44">
        <v>6</v>
      </c>
      <c r="I32" s="44">
        <v>0</v>
      </c>
      <c r="J32" s="44">
        <f>SUM(F32:I32)</f>
        <v>741</v>
      </c>
      <c r="K32" s="44">
        <f t="shared" si="0"/>
        <v>741</v>
      </c>
      <c r="L32" s="104"/>
    </row>
    <row r="33" spans="1:12" ht="15" x14ac:dyDescent="0.25">
      <c r="A33" s="129"/>
      <c r="B33" s="114"/>
      <c r="C33" s="115" t="s">
        <v>184</v>
      </c>
      <c r="D33" s="45">
        <v>0</v>
      </c>
      <c r="E33" s="43">
        <v>0</v>
      </c>
      <c r="F33" s="43">
        <v>0</v>
      </c>
      <c r="G33" s="44">
        <v>392</v>
      </c>
      <c r="H33" s="44">
        <v>17</v>
      </c>
      <c r="I33" s="44">
        <v>0</v>
      </c>
      <c r="J33" s="44">
        <f>SUM(F33:I33)</f>
        <v>409</v>
      </c>
      <c r="K33" s="44">
        <f t="shared" si="0"/>
        <v>409</v>
      </c>
      <c r="L33" s="104"/>
    </row>
    <row r="34" spans="1:12" ht="15" x14ac:dyDescent="0.25">
      <c r="A34" s="125"/>
      <c r="B34" s="114"/>
      <c r="C34" s="115" t="s">
        <v>185</v>
      </c>
      <c r="D34" s="45">
        <v>1</v>
      </c>
      <c r="E34" s="43">
        <v>0</v>
      </c>
      <c r="F34" s="43">
        <v>1</v>
      </c>
      <c r="G34" s="44">
        <v>193</v>
      </c>
      <c r="H34" s="44">
        <v>568</v>
      </c>
      <c r="I34" s="44">
        <v>0</v>
      </c>
      <c r="J34" s="44">
        <f>SUM(F34:I34)</f>
        <v>762</v>
      </c>
      <c r="K34" s="44">
        <f t="shared" si="0"/>
        <v>762</v>
      </c>
      <c r="L34" s="104"/>
    </row>
    <row r="35" spans="1:12" ht="15" x14ac:dyDescent="0.25">
      <c r="A35" s="125"/>
      <c r="B35" s="114"/>
      <c r="C35" s="128" t="s">
        <v>186</v>
      </c>
      <c r="D35" s="45">
        <v>1</v>
      </c>
      <c r="E35" s="43">
        <v>0</v>
      </c>
      <c r="F35" s="43">
        <v>1</v>
      </c>
      <c r="G35" s="44">
        <v>0</v>
      </c>
      <c r="H35" s="44">
        <v>0</v>
      </c>
      <c r="I35" s="44">
        <v>0</v>
      </c>
      <c r="J35" s="44">
        <f>SUM(F35:I35)</f>
        <v>1</v>
      </c>
      <c r="K35" s="44">
        <f t="shared" si="0"/>
        <v>1</v>
      </c>
      <c r="L35" s="104"/>
    </row>
    <row r="36" spans="1:12" ht="15" x14ac:dyDescent="0.25">
      <c r="A36" s="125"/>
      <c r="B36" s="114"/>
      <c r="C36" s="128" t="s">
        <v>187</v>
      </c>
      <c r="D36" s="45">
        <v>4029</v>
      </c>
      <c r="E36" s="43">
        <v>89</v>
      </c>
      <c r="F36" s="43">
        <v>4118</v>
      </c>
      <c r="G36" s="44">
        <v>1252</v>
      </c>
      <c r="H36" s="44">
        <v>577</v>
      </c>
      <c r="I36" s="44">
        <v>0</v>
      </c>
      <c r="J36" s="44">
        <f>SUM(F36:I36)</f>
        <v>5947</v>
      </c>
      <c r="K36" s="44">
        <f t="shared" si="0"/>
        <v>5947</v>
      </c>
      <c r="L36" s="104"/>
    </row>
    <row r="37" spans="1:12" ht="15" x14ac:dyDescent="0.25">
      <c r="A37" s="125"/>
      <c r="B37" s="114"/>
      <c r="C37" s="115"/>
      <c r="D37" s="42"/>
      <c r="E37" s="40"/>
      <c r="F37" s="40"/>
      <c r="G37" s="41"/>
      <c r="H37" s="41"/>
      <c r="I37" s="41"/>
      <c r="J37" s="41"/>
      <c r="K37" s="41"/>
      <c r="L37" s="104"/>
    </row>
    <row r="38" spans="1:12" ht="15" x14ac:dyDescent="0.25">
      <c r="A38" s="129"/>
      <c r="B38" s="133" t="s">
        <v>313</v>
      </c>
      <c r="C38" s="136" t="s">
        <v>188</v>
      </c>
      <c r="D38" s="48">
        <v>431</v>
      </c>
      <c r="E38" s="46">
        <v>356</v>
      </c>
      <c r="F38" s="46">
        <v>787</v>
      </c>
      <c r="G38" s="47">
        <v>1256</v>
      </c>
      <c r="H38" s="47">
        <v>45</v>
      </c>
      <c r="I38" s="47">
        <v>2178</v>
      </c>
      <c r="J38" s="47">
        <f>SUM(F38:I38)</f>
        <v>4266</v>
      </c>
      <c r="K38" s="47">
        <f t="shared" si="0"/>
        <v>4266</v>
      </c>
      <c r="L38" s="104"/>
    </row>
    <row r="39" spans="1:12" ht="14.25" x14ac:dyDescent="0.2">
      <c r="A39" s="129"/>
      <c r="B39" s="116"/>
      <c r="C39" s="115" t="s">
        <v>182</v>
      </c>
      <c r="D39" s="42"/>
      <c r="E39" s="40"/>
      <c r="F39" s="40"/>
      <c r="G39" s="41"/>
      <c r="H39" s="41"/>
      <c r="I39" s="41"/>
      <c r="J39" s="41"/>
      <c r="K39" s="41"/>
      <c r="L39" s="104"/>
    </row>
    <row r="40" spans="1:12" ht="14.25" x14ac:dyDescent="0.2">
      <c r="A40" s="125"/>
      <c r="B40" s="116"/>
      <c r="C40" s="115" t="s">
        <v>183</v>
      </c>
      <c r="D40" s="45">
        <v>122</v>
      </c>
      <c r="E40" s="43">
        <v>0</v>
      </c>
      <c r="F40" s="43">
        <v>122</v>
      </c>
      <c r="G40" s="44">
        <v>0</v>
      </c>
      <c r="H40" s="44">
        <v>0</v>
      </c>
      <c r="I40" s="44">
        <v>0</v>
      </c>
      <c r="J40" s="44">
        <f>SUM(F40:I40)</f>
        <v>122</v>
      </c>
      <c r="K40" s="44">
        <f t="shared" si="0"/>
        <v>122</v>
      </c>
      <c r="L40" s="104"/>
    </row>
    <row r="41" spans="1:12" ht="14.25" x14ac:dyDescent="0.2">
      <c r="A41" s="127"/>
      <c r="B41" s="116"/>
      <c r="C41" s="115" t="s">
        <v>184</v>
      </c>
      <c r="D41" s="45">
        <v>0</v>
      </c>
      <c r="E41" s="43">
        <v>0</v>
      </c>
      <c r="F41" s="43">
        <v>0</v>
      </c>
      <c r="G41" s="44">
        <v>6</v>
      </c>
      <c r="H41" s="44">
        <v>1</v>
      </c>
      <c r="I41" s="44">
        <v>0</v>
      </c>
      <c r="J41" s="44">
        <f>SUM(F41:I41)</f>
        <v>7</v>
      </c>
      <c r="K41" s="44">
        <f t="shared" si="0"/>
        <v>7</v>
      </c>
      <c r="L41" s="104"/>
    </row>
    <row r="42" spans="1:12" ht="14.25" x14ac:dyDescent="0.2">
      <c r="A42" s="123"/>
      <c r="B42" s="116"/>
      <c r="C42" s="115" t="s">
        <v>185</v>
      </c>
      <c r="D42" s="45">
        <v>0</v>
      </c>
      <c r="E42" s="43">
        <v>0</v>
      </c>
      <c r="F42" s="43">
        <v>0</v>
      </c>
      <c r="G42" s="44">
        <v>0</v>
      </c>
      <c r="H42" s="44">
        <v>13</v>
      </c>
      <c r="I42" s="44">
        <v>0</v>
      </c>
      <c r="J42" s="44">
        <f>SUM(F42:I42)</f>
        <v>13</v>
      </c>
      <c r="K42" s="44">
        <f t="shared" si="0"/>
        <v>13</v>
      </c>
      <c r="L42" s="104"/>
    </row>
    <row r="43" spans="1:12" ht="14.25" x14ac:dyDescent="0.2">
      <c r="B43" s="116"/>
      <c r="C43" s="128" t="s">
        <v>186</v>
      </c>
      <c r="D43" s="45">
        <v>0</v>
      </c>
      <c r="E43" s="43">
        <v>0</v>
      </c>
      <c r="F43" s="43">
        <v>0</v>
      </c>
      <c r="G43" s="44">
        <v>0</v>
      </c>
      <c r="H43" s="44">
        <v>0</v>
      </c>
      <c r="I43" s="44">
        <v>0</v>
      </c>
      <c r="J43" s="44">
        <f>SUM(F43:I43)</f>
        <v>0</v>
      </c>
      <c r="K43" s="44">
        <f t="shared" si="0"/>
        <v>0</v>
      </c>
      <c r="L43" s="104"/>
    </row>
    <row r="44" spans="1:12" ht="14.25" x14ac:dyDescent="0.2">
      <c r="B44" s="116"/>
      <c r="C44" s="128" t="s">
        <v>187</v>
      </c>
      <c r="D44" s="45">
        <v>309</v>
      </c>
      <c r="E44" s="43">
        <v>356</v>
      </c>
      <c r="F44" s="43">
        <v>665</v>
      </c>
      <c r="G44" s="44">
        <v>1250</v>
      </c>
      <c r="H44" s="44">
        <v>31</v>
      </c>
      <c r="I44" s="44">
        <v>2178</v>
      </c>
      <c r="J44" s="44">
        <f>SUM(F44:I44)</f>
        <v>4124</v>
      </c>
      <c r="K44" s="44">
        <f t="shared" si="0"/>
        <v>4124</v>
      </c>
      <c r="L44" s="104"/>
    </row>
    <row r="45" spans="1:12" ht="14.25" x14ac:dyDescent="0.2">
      <c r="B45" s="116"/>
      <c r="C45" s="128"/>
      <c r="D45" s="42"/>
      <c r="E45" s="40"/>
      <c r="F45" s="40"/>
      <c r="G45" s="41"/>
      <c r="H45" s="41"/>
      <c r="I45" s="41"/>
      <c r="J45" s="41"/>
      <c r="K45" s="41"/>
      <c r="L45" s="104"/>
    </row>
    <row r="46" spans="1:12" ht="15" x14ac:dyDescent="0.25">
      <c r="A46" s="111"/>
      <c r="B46" s="119" t="s">
        <v>85</v>
      </c>
      <c r="C46" s="130" t="s">
        <v>86</v>
      </c>
      <c r="D46" s="58">
        <v>26094</v>
      </c>
      <c r="E46" s="59">
        <v>280</v>
      </c>
      <c r="F46" s="59">
        <v>26177</v>
      </c>
      <c r="G46" s="60">
        <v>4102</v>
      </c>
      <c r="H46" s="60">
        <v>641</v>
      </c>
      <c r="I46" s="60">
        <v>0</v>
      </c>
      <c r="J46" s="60">
        <f>SUM(F46:I46)</f>
        <v>30920</v>
      </c>
      <c r="K46" s="60">
        <f>K48+K55</f>
        <v>29285</v>
      </c>
      <c r="L46" s="104"/>
    </row>
    <row r="47" spans="1:12" ht="14.25" x14ac:dyDescent="0.2">
      <c r="A47" s="112"/>
      <c r="B47" s="126"/>
      <c r="C47" s="115"/>
      <c r="D47" s="42"/>
      <c r="E47" s="40"/>
      <c r="F47" s="40"/>
      <c r="G47" s="41"/>
      <c r="H47" s="41"/>
      <c r="I47" s="41"/>
      <c r="J47" s="41"/>
      <c r="K47" s="41"/>
      <c r="L47" s="104"/>
    </row>
    <row r="48" spans="1:12" ht="15" x14ac:dyDescent="0.25">
      <c r="A48" s="111"/>
      <c r="B48" s="137" t="s">
        <v>87</v>
      </c>
      <c r="C48" s="136" t="s">
        <v>189</v>
      </c>
      <c r="D48" s="58">
        <v>26086</v>
      </c>
      <c r="E48" s="59">
        <v>280</v>
      </c>
      <c r="F48" s="59">
        <v>26169</v>
      </c>
      <c r="G48" s="60">
        <v>4102</v>
      </c>
      <c r="H48" s="60">
        <v>638</v>
      </c>
      <c r="I48" s="60">
        <v>0</v>
      </c>
      <c r="J48" s="60">
        <f t="shared" ref="J48:J53" si="2">SUM(F48:I48)</f>
        <v>30909</v>
      </c>
      <c r="K48" s="60">
        <f>SUM(K49:K53)</f>
        <v>29274</v>
      </c>
      <c r="L48" s="104"/>
    </row>
    <row r="49" spans="1:12" ht="15" x14ac:dyDescent="0.25">
      <c r="A49" s="111"/>
      <c r="B49" s="114"/>
      <c r="C49" s="124" t="s">
        <v>190</v>
      </c>
      <c r="D49" s="45">
        <v>-219</v>
      </c>
      <c r="E49" s="43">
        <v>0</v>
      </c>
      <c r="F49" s="43">
        <v>-219</v>
      </c>
      <c r="G49" s="44">
        <v>0</v>
      </c>
      <c r="H49" s="44">
        <v>0</v>
      </c>
      <c r="I49" s="44">
        <v>0</v>
      </c>
      <c r="J49" s="44">
        <f t="shared" si="2"/>
        <v>-219</v>
      </c>
      <c r="K49" s="44">
        <v>-219</v>
      </c>
      <c r="L49" s="104"/>
    </row>
    <row r="50" spans="1:12" ht="15" x14ac:dyDescent="0.25">
      <c r="A50" s="138"/>
      <c r="B50" s="114"/>
      <c r="C50" s="124" t="s">
        <v>191</v>
      </c>
      <c r="D50" s="45">
        <v>26837</v>
      </c>
      <c r="E50" s="43">
        <v>248</v>
      </c>
      <c r="F50" s="43">
        <v>26888</v>
      </c>
      <c r="G50" s="44">
        <v>4605</v>
      </c>
      <c r="H50" s="44">
        <v>580</v>
      </c>
      <c r="I50" s="44">
        <v>0</v>
      </c>
      <c r="J50" s="44">
        <f t="shared" si="2"/>
        <v>32073</v>
      </c>
      <c r="K50" s="44">
        <v>30438</v>
      </c>
      <c r="L50" s="104"/>
    </row>
    <row r="51" spans="1:12" ht="15" x14ac:dyDescent="0.25">
      <c r="A51" s="111"/>
      <c r="B51" s="114"/>
      <c r="C51" s="124" t="s">
        <v>192</v>
      </c>
      <c r="D51" s="45">
        <v>35</v>
      </c>
      <c r="E51" s="43">
        <v>5</v>
      </c>
      <c r="F51" s="43">
        <v>40</v>
      </c>
      <c r="G51" s="44">
        <v>170</v>
      </c>
      <c r="H51" s="44">
        <v>173</v>
      </c>
      <c r="I51" s="44">
        <v>0</v>
      </c>
      <c r="J51" s="44">
        <f t="shared" si="2"/>
        <v>383</v>
      </c>
      <c r="K51" s="44">
        <v>383</v>
      </c>
      <c r="L51" s="104"/>
    </row>
    <row r="52" spans="1:12" ht="15" x14ac:dyDescent="0.25">
      <c r="A52" s="111"/>
      <c r="B52" s="114"/>
      <c r="C52" s="124" t="s">
        <v>96</v>
      </c>
      <c r="D52" s="45">
        <v>-567</v>
      </c>
      <c r="E52" s="43">
        <v>0</v>
      </c>
      <c r="F52" s="43">
        <v>-567</v>
      </c>
      <c r="G52" s="44">
        <v>-673</v>
      </c>
      <c r="H52" s="44">
        <v>-140</v>
      </c>
      <c r="I52" s="44">
        <v>0</v>
      </c>
      <c r="J52" s="44">
        <f t="shared" si="2"/>
        <v>-1380</v>
      </c>
      <c r="K52" s="44">
        <v>-1380</v>
      </c>
      <c r="L52" s="104"/>
    </row>
    <row r="53" spans="1:12" ht="15" x14ac:dyDescent="0.25">
      <c r="A53" s="123"/>
      <c r="B53" s="114"/>
      <c r="C53" s="124" t="s">
        <v>193</v>
      </c>
      <c r="D53" s="45">
        <v>0</v>
      </c>
      <c r="E53" s="43">
        <v>27</v>
      </c>
      <c r="F53" s="43">
        <v>27</v>
      </c>
      <c r="G53" s="44">
        <v>0</v>
      </c>
      <c r="H53" s="44">
        <v>25</v>
      </c>
      <c r="I53" s="44">
        <v>0</v>
      </c>
      <c r="J53" s="44">
        <f t="shared" si="2"/>
        <v>52</v>
      </c>
      <c r="K53" s="44">
        <v>52</v>
      </c>
      <c r="L53" s="104"/>
    </row>
    <row r="54" spans="1:12" ht="14.25" x14ac:dyDescent="0.2">
      <c r="A54" s="125"/>
      <c r="B54" s="126"/>
      <c r="C54" s="115"/>
      <c r="D54" s="42"/>
      <c r="E54" s="40"/>
      <c r="F54" s="40"/>
      <c r="G54" s="41"/>
      <c r="H54" s="41"/>
      <c r="I54" s="41"/>
      <c r="J54" s="41"/>
      <c r="K54" s="41"/>
      <c r="L54" s="104"/>
    </row>
    <row r="55" spans="1:12" ht="15" x14ac:dyDescent="0.25">
      <c r="A55" s="129"/>
      <c r="B55" s="137" t="s">
        <v>111</v>
      </c>
      <c r="C55" s="134" t="s">
        <v>112</v>
      </c>
      <c r="D55" s="48">
        <v>8</v>
      </c>
      <c r="E55" s="46">
        <v>0</v>
      </c>
      <c r="F55" s="46">
        <v>8</v>
      </c>
      <c r="G55" s="47">
        <v>0</v>
      </c>
      <c r="H55" s="47">
        <v>3</v>
      </c>
      <c r="I55" s="47">
        <v>0</v>
      </c>
      <c r="J55" s="47">
        <f>SUM(F55:I55)</f>
        <v>11</v>
      </c>
      <c r="K55" s="47">
        <f>J55</f>
        <v>11</v>
      </c>
      <c r="L55" s="104"/>
    </row>
    <row r="56" spans="1:12" ht="15" x14ac:dyDescent="0.25">
      <c r="A56" s="125"/>
      <c r="B56" s="139"/>
      <c r="C56" s="140"/>
      <c r="D56" s="42"/>
      <c r="E56" s="40"/>
      <c r="F56" s="40"/>
      <c r="G56" s="41"/>
      <c r="H56" s="41"/>
      <c r="I56" s="41"/>
      <c r="J56" s="41"/>
      <c r="K56" s="41"/>
      <c r="L56" s="104"/>
    </row>
    <row r="57" spans="1:12" ht="15" x14ac:dyDescent="0.25">
      <c r="A57" s="129"/>
      <c r="B57" s="141" t="s">
        <v>113</v>
      </c>
      <c r="C57" s="142" t="s">
        <v>198</v>
      </c>
      <c r="D57" s="48">
        <v>0</v>
      </c>
      <c r="E57" s="46">
        <v>228</v>
      </c>
      <c r="F57" s="46">
        <v>228</v>
      </c>
      <c r="G57" s="47">
        <v>2</v>
      </c>
      <c r="H57" s="47">
        <v>23</v>
      </c>
      <c r="I57" s="47">
        <v>0</v>
      </c>
      <c r="J57" s="47">
        <f>SUM(F57:I57)</f>
        <v>253</v>
      </c>
      <c r="K57" s="47">
        <f>J57</f>
        <v>253</v>
      </c>
      <c r="L57" s="104"/>
    </row>
    <row r="58" spans="1:12" ht="14.25" x14ac:dyDescent="0.2">
      <c r="A58" s="125"/>
      <c r="B58" s="126"/>
      <c r="C58" s="115"/>
      <c r="D58" s="42"/>
      <c r="E58" s="40"/>
      <c r="F58" s="40"/>
      <c r="G58" s="41"/>
      <c r="H58" s="41"/>
      <c r="I58" s="41"/>
      <c r="J58" s="41"/>
      <c r="K58" s="41"/>
      <c r="L58" s="104"/>
    </row>
    <row r="59" spans="1:12" ht="15" x14ac:dyDescent="0.25">
      <c r="A59" s="125"/>
      <c r="B59" s="141" t="s">
        <v>314</v>
      </c>
      <c r="C59" s="142" t="s">
        <v>199</v>
      </c>
      <c r="D59" s="58">
        <v>15929</v>
      </c>
      <c r="E59" s="59">
        <v>2291</v>
      </c>
      <c r="F59" s="59">
        <v>18220</v>
      </c>
      <c r="G59" s="60">
        <v>3655</v>
      </c>
      <c r="H59" s="60">
        <v>540</v>
      </c>
      <c r="I59" s="60">
        <v>154931</v>
      </c>
      <c r="J59" s="60">
        <f>SUM(F59:I59)</f>
        <v>177346</v>
      </c>
      <c r="K59" s="60">
        <f>J59</f>
        <v>177346</v>
      </c>
      <c r="L59" s="104"/>
    </row>
    <row r="60" spans="1:12" ht="15" x14ac:dyDescent="0.25">
      <c r="A60" s="125"/>
      <c r="B60" s="143"/>
      <c r="C60" s="144"/>
      <c r="D60" s="42"/>
      <c r="E60" s="40"/>
      <c r="F60" s="40"/>
      <c r="G60" s="41"/>
      <c r="H60" s="41"/>
      <c r="I60" s="41"/>
      <c r="J60" s="41"/>
      <c r="K60" s="41"/>
      <c r="L60" s="104"/>
    </row>
    <row r="61" spans="1:12" ht="15" x14ac:dyDescent="0.25">
      <c r="A61" s="125"/>
      <c r="B61" s="133" t="s">
        <v>315</v>
      </c>
      <c r="C61" s="134" t="s">
        <v>200</v>
      </c>
      <c r="D61" s="48">
        <v>0</v>
      </c>
      <c r="E61" s="46">
        <v>0</v>
      </c>
      <c r="F61" s="46">
        <v>0</v>
      </c>
      <c r="G61" s="47">
        <v>0</v>
      </c>
      <c r="H61" s="47">
        <v>0</v>
      </c>
      <c r="I61" s="47">
        <v>150959</v>
      </c>
      <c r="J61" s="47">
        <f t="shared" ref="J61:J66" si="3">SUM(F61:I61)</f>
        <v>150959</v>
      </c>
      <c r="K61" s="47">
        <f t="shared" ref="K61:K66" si="4">J61</f>
        <v>150959</v>
      </c>
      <c r="L61" s="104"/>
    </row>
    <row r="62" spans="1:12" ht="14.25" x14ac:dyDescent="0.2">
      <c r="A62" s="123"/>
      <c r="B62" s="116"/>
      <c r="C62" s="115" t="s">
        <v>201</v>
      </c>
      <c r="D62" s="45">
        <v>0</v>
      </c>
      <c r="E62" s="43">
        <v>0</v>
      </c>
      <c r="F62" s="43">
        <v>0</v>
      </c>
      <c r="G62" s="44">
        <v>0</v>
      </c>
      <c r="H62" s="44">
        <v>0</v>
      </c>
      <c r="I62" s="44">
        <v>123104</v>
      </c>
      <c r="J62" s="44">
        <f t="shared" si="3"/>
        <v>123104</v>
      </c>
      <c r="K62" s="44">
        <f t="shared" si="4"/>
        <v>123104</v>
      </c>
      <c r="L62" s="104"/>
    </row>
    <row r="63" spans="1:12" ht="14.25" x14ac:dyDescent="0.2">
      <c r="B63" s="116"/>
      <c r="C63" s="115" t="s">
        <v>202</v>
      </c>
      <c r="D63" s="45">
        <v>0</v>
      </c>
      <c r="E63" s="43">
        <v>0</v>
      </c>
      <c r="F63" s="43">
        <v>0</v>
      </c>
      <c r="G63" s="44">
        <v>0</v>
      </c>
      <c r="H63" s="44">
        <v>0</v>
      </c>
      <c r="I63" s="44">
        <v>8008</v>
      </c>
      <c r="J63" s="44">
        <f t="shared" si="3"/>
        <v>8008</v>
      </c>
      <c r="K63" s="44">
        <f t="shared" si="4"/>
        <v>8008</v>
      </c>
      <c r="L63" s="104"/>
    </row>
    <row r="64" spans="1:12" ht="14.25" x14ac:dyDescent="0.2">
      <c r="A64" s="111"/>
      <c r="B64" s="116"/>
      <c r="C64" s="115" t="s">
        <v>203</v>
      </c>
      <c r="D64" s="45">
        <v>0</v>
      </c>
      <c r="E64" s="43">
        <v>0</v>
      </c>
      <c r="F64" s="43">
        <v>0</v>
      </c>
      <c r="G64" s="44">
        <v>0</v>
      </c>
      <c r="H64" s="44">
        <v>0</v>
      </c>
      <c r="I64" s="44">
        <v>17313</v>
      </c>
      <c r="J64" s="44">
        <f t="shared" si="3"/>
        <v>17313</v>
      </c>
      <c r="K64" s="44">
        <f t="shared" si="4"/>
        <v>17313</v>
      </c>
      <c r="L64" s="104"/>
    </row>
    <row r="65" spans="1:12" ht="14.25" x14ac:dyDescent="0.2">
      <c r="B65" s="116"/>
      <c r="C65" s="115" t="s">
        <v>204</v>
      </c>
      <c r="D65" s="45">
        <v>0</v>
      </c>
      <c r="E65" s="43">
        <v>0</v>
      </c>
      <c r="F65" s="43">
        <v>0</v>
      </c>
      <c r="G65" s="44">
        <v>0</v>
      </c>
      <c r="H65" s="44">
        <v>0</v>
      </c>
      <c r="I65" s="44">
        <v>463</v>
      </c>
      <c r="J65" s="44">
        <f t="shared" si="3"/>
        <v>463</v>
      </c>
      <c r="K65" s="44">
        <f t="shared" si="4"/>
        <v>463</v>
      </c>
      <c r="L65" s="104"/>
    </row>
    <row r="66" spans="1:12" ht="14.25" x14ac:dyDescent="0.2">
      <c r="A66" s="111"/>
      <c r="B66" s="116"/>
      <c r="C66" s="115" t="s">
        <v>205</v>
      </c>
      <c r="D66" s="45">
        <v>0</v>
      </c>
      <c r="E66" s="43">
        <v>0</v>
      </c>
      <c r="F66" s="43">
        <v>0</v>
      </c>
      <c r="G66" s="44">
        <v>0</v>
      </c>
      <c r="H66" s="44">
        <v>0</v>
      </c>
      <c r="I66" s="44">
        <v>2071</v>
      </c>
      <c r="J66" s="44">
        <f t="shared" si="3"/>
        <v>2071</v>
      </c>
      <c r="K66" s="44">
        <f t="shared" si="4"/>
        <v>2071</v>
      </c>
      <c r="L66" s="104"/>
    </row>
    <row r="67" spans="1:12" ht="14.25" x14ac:dyDescent="0.2">
      <c r="A67" s="112"/>
      <c r="B67" s="116"/>
      <c r="C67" s="115"/>
      <c r="D67" s="42"/>
      <c r="E67" s="40"/>
      <c r="F67" s="40"/>
      <c r="G67" s="41"/>
      <c r="H67" s="41"/>
      <c r="I67" s="41"/>
      <c r="J67" s="41"/>
      <c r="K67" s="41"/>
      <c r="L67" s="104"/>
    </row>
    <row r="68" spans="1:12" ht="15" x14ac:dyDescent="0.25">
      <c r="A68" s="111"/>
      <c r="B68" s="133" t="s">
        <v>316</v>
      </c>
      <c r="C68" s="145" t="s">
        <v>206</v>
      </c>
      <c r="D68" s="48">
        <v>13898</v>
      </c>
      <c r="E68" s="46">
        <v>2078</v>
      </c>
      <c r="F68" s="46">
        <v>15976</v>
      </c>
      <c r="G68" s="47">
        <v>386</v>
      </c>
      <c r="H68" s="47">
        <v>270</v>
      </c>
      <c r="I68" s="47">
        <v>25</v>
      </c>
      <c r="J68" s="47">
        <f>SUM(F68:I68)</f>
        <v>16657</v>
      </c>
      <c r="K68" s="47">
        <f>J68</f>
        <v>16657</v>
      </c>
      <c r="L68" s="104"/>
    </row>
    <row r="69" spans="1:12" ht="15" x14ac:dyDescent="0.25">
      <c r="A69" s="111"/>
      <c r="B69" s="114"/>
      <c r="C69" s="146"/>
      <c r="D69" s="42"/>
      <c r="E69" s="40"/>
      <c r="F69" s="40"/>
      <c r="G69" s="41"/>
      <c r="H69" s="41"/>
      <c r="I69" s="41"/>
      <c r="J69" s="41"/>
      <c r="K69" s="41"/>
      <c r="L69" s="104"/>
    </row>
    <row r="70" spans="1:12" ht="15" x14ac:dyDescent="0.25">
      <c r="A70" s="138"/>
      <c r="B70" s="133" t="s">
        <v>317</v>
      </c>
      <c r="C70" s="134" t="s">
        <v>207</v>
      </c>
      <c r="D70" s="48">
        <v>2031</v>
      </c>
      <c r="E70" s="46">
        <v>213</v>
      </c>
      <c r="F70" s="46">
        <v>2244</v>
      </c>
      <c r="G70" s="47">
        <v>3269</v>
      </c>
      <c r="H70" s="47">
        <v>270</v>
      </c>
      <c r="I70" s="47">
        <v>3947</v>
      </c>
      <c r="J70" s="47">
        <f t="shared" ref="J70:J76" si="5">SUM(F70:I70)</f>
        <v>9730</v>
      </c>
      <c r="K70" s="47">
        <f t="shared" ref="K70:K76" si="6">J70</f>
        <v>9730</v>
      </c>
      <c r="L70" s="104"/>
    </row>
    <row r="71" spans="1:12" ht="15" x14ac:dyDescent="0.25">
      <c r="A71" s="111"/>
      <c r="B71" s="114"/>
      <c r="C71" s="115" t="s">
        <v>208</v>
      </c>
      <c r="D71" s="45">
        <v>16</v>
      </c>
      <c r="E71" s="43">
        <v>0</v>
      </c>
      <c r="F71" s="43">
        <v>16</v>
      </c>
      <c r="G71" s="44">
        <v>14</v>
      </c>
      <c r="H71" s="44">
        <v>50</v>
      </c>
      <c r="I71" s="44">
        <v>2289</v>
      </c>
      <c r="J71" s="44">
        <f t="shared" si="5"/>
        <v>2369</v>
      </c>
      <c r="K71" s="44">
        <f t="shared" si="6"/>
        <v>2369</v>
      </c>
      <c r="L71" s="104"/>
    </row>
    <row r="72" spans="1:12" ht="15" x14ac:dyDescent="0.25">
      <c r="A72" s="111"/>
      <c r="B72" s="114"/>
      <c r="C72" s="115" t="s">
        <v>209</v>
      </c>
      <c r="D72" s="45">
        <v>160</v>
      </c>
      <c r="E72" s="43">
        <v>0</v>
      </c>
      <c r="F72" s="43">
        <v>160</v>
      </c>
      <c r="G72" s="44">
        <v>0</v>
      </c>
      <c r="H72" s="44">
        <v>0</v>
      </c>
      <c r="I72" s="44">
        <v>0</v>
      </c>
      <c r="J72" s="44">
        <f t="shared" si="5"/>
        <v>160</v>
      </c>
      <c r="K72" s="44">
        <f t="shared" si="6"/>
        <v>160</v>
      </c>
      <c r="L72" s="104"/>
    </row>
    <row r="73" spans="1:12" ht="15" x14ac:dyDescent="0.25">
      <c r="A73" s="123"/>
      <c r="B73" s="114"/>
      <c r="C73" s="115" t="s">
        <v>210</v>
      </c>
      <c r="D73" s="45">
        <v>1806</v>
      </c>
      <c r="E73" s="43">
        <v>0</v>
      </c>
      <c r="F73" s="43">
        <v>1806</v>
      </c>
      <c r="G73" s="44">
        <v>115</v>
      </c>
      <c r="H73" s="44">
        <v>0</v>
      </c>
      <c r="I73" s="44">
        <v>1528</v>
      </c>
      <c r="J73" s="44">
        <f t="shared" si="5"/>
        <v>3449</v>
      </c>
      <c r="K73" s="44">
        <f t="shared" si="6"/>
        <v>3449</v>
      </c>
      <c r="L73" s="104"/>
    </row>
    <row r="74" spans="1:12" ht="15" x14ac:dyDescent="0.25">
      <c r="A74" s="123"/>
      <c r="B74" s="114"/>
      <c r="C74" s="115" t="s">
        <v>211</v>
      </c>
      <c r="D74" s="45">
        <v>0</v>
      </c>
      <c r="E74" s="43">
        <v>0</v>
      </c>
      <c r="F74" s="43">
        <v>0</v>
      </c>
      <c r="G74" s="44">
        <v>869</v>
      </c>
      <c r="H74" s="44">
        <v>35</v>
      </c>
      <c r="I74" s="44">
        <v>42</v>
      </c>
      <c r="J74" s="44">
        <f t="shared" si="5"/>
        <v>946</v>
      </c>
      <c r="K74" s="44">
        <f t="shared" si="6"/>
        <v>946</v>
      </c>
      <c r="L74" s="104"/>
    </row>
    <row r="75" spans="1:12" ht="15" x14ac:dyDescent="0.25">
      <c r="A75" s="127"/>
      <c r="B75" s="114"/>
      <c r="C75" s="115" t="s">
        <v>212</v>
      </c>
      <c r="D75" s="45">
        <v>36</v>
      </c>
      <c r="E75" s="43">
        <v>0</v>
      </c>
      <c r="F75" s="43">
        <v>36</v>
      </c>
      <c r="G75" s="44">
        <v>26</v>
      </c>
      <c r="H75" s="44">
        <v>1</v>
      </c>
      <c r="I75" s="44">
        <v>0</v>
      </c>
      <c r="J75" s="44">
        <f t="shared" si="5"/>
        <v>63</v>
      </c>
      <c r="K75" s="44">
        <f t="shared" si="6"/>
        <v>63</v>
      </c>
      <c r="L75" s="104"/>
    </row>
    <row r="76" spans="1:12" ht="15" x14ac:dyDescent="0.25">
      <c r="A76" s="125"/>
      <c r="B76" s="114"/>
      <c r="C76" s="115" t="s">
        <v>205</v>
      </c>
      <c r="D76" s="45">
        <v>13</v>
      </c>
      <c r="E76" s="43">
        <v>213</v>
      </c>
      <c r="F76" s="43">
        <v>226</v>
      </c>
      <c r="G76" s="44">
        <v>2245</v>
      </c>
      <c r="H76" s="44">
        <v>184</v>
      </c>
      <c r="I76" s="44">
        <v>88</v>
      </c>
      <c r="J76" s="44">
        <f t="shared" si="5"/>
        <v>2743</v>
      </c>
      <c r="K76" s="44">
        <f t="shared" si="6"/>
        <v>2743</v>
      </c>
      <c r="L76" s="104"/>
    </row>
    <row r="77" spans="1:12" ht="15" x14ac:dyDescent="0.25">
      <c r="A77" s="129"/>
      <c r="B77" s="114"/>
      <c r="C77" s="115"/>
      <c r="D77" s="42"/>
      <c r="E77" s="40"/>
      <c r="F77" s="40"/>
      <c r="G77" s="41"/>
      <c r="H77" s="41"/>
      <c r="I77" s="41"/>
      <c r="J77" s="41"/>
      <c r="K77" s="41"/>
      <c r="L77" s="104"/>
    </row>
    <row r="78" spans="1:12" ht="15" x14ac:dyDescent="0.25">
      <c r="A78" s="125"/>
      <c r="B78" s="119" t="s">
        <v>131</v>
      </c>
      <c r="C78" s="130" t="s">
        <v>132</v>
      </c>
      <c r="D78" s="58">
        <v>127567</v>
      </c>
      <c r="E78" s="59">
        <v>1241</v>
      </c>
      <c r="F78" s="59">
        <v>121908</v>
      </c>
      <c r="G78" s="60">
        <v>18378</v>
      </c>
      <c r="H78" s="60">
        <v>14121</v>
      </c>
      <c r="I78" s="60">
        <v>3848</v>
      </c>
      <c r="J78" s="60">
        <f>SUM(F78:I78)</f>
        <v>158255</v>
      </c>
      <c r="K78" s="60">
        <f>J78</f>
        <v>158255</v>
      </c>
      <c r="L78" s="104"/>
    </row>
    <row r="79" spans="1:12" ht="15" x14ac:dyDescent="0.25">
      <c r="A79" s="125"/>
      <c r="B79" s="114"/>
      <c r="C79" s="115"/>
      <c r="D79" s="42"/>
      <c r="E79" s="40"/>
      <c r="F79" s="40"/>
      <c r="G79" s="41"/>
      <c r="H79" s="41"/>
      <c r="I79" s="41"/>
      <c r="J79" s="41"/>
      <c r="K79" s="41"/>
      <c r="L79" s="104"/>
    </row>
    <row r="80" spans="1:12" ht="15" x14ac:dyDescent="0.25">
      <c r="A80" s="129"/>
      <c r="B80" s="133" t="s">
        <v>394</v>
      </c>
      <c r="C80" s="134" t="s">
        <v>395</v>
      </c>
      <c r="D80" s="58">
        <v>11</v>
      </c>
      <c r="E80" s="59">
        <v>19</v>
      </c>
      <c r="F80" s="59">
        <v>30</v>
      </c>
      <c r="G80" s="60">
        <v>72</v>
      </c>
      <c r="H80" s="60">
        <v>109</v>
      </c>
      <c r="I80" s="60">
        <v>2</v>
      </c>
      <c r="J80" s="60">
        <f>SUM(F80:I80)</f>
        <v>213</v>
      </c>
      <c r="K80" s="60">
        <f>J80</f>
        <v>213</v>
      </c>
      <c r="L80" s="104"/>
    </row>
    <row r="81" spans="1:12" ht="15" x14ac:dyDescent="0.25">
      <c r="A81" s="125"/>
      <c r="B81" s="114"/>
      <c r="C81" s="115"/>
      <c r="D81" s="42"/>
      <c r="E81" s="40"/>
      <c r="F81" s="40"/>
      <c r="G81" s="41"/>
      <c r="H81" s="41"/>
      <c r="I81" s="41"/>
      <c r="J81" s="41"/>
      <c r="K81" s="41"/>
      <c r="L81" s="104"/>
    </row>
    <row r="82" spans="1:12" ht="15" x14ac:dyDescent="0.25">
      <c r="A82" s="125"/>
      <c r="B82" s="133" t="s">
        <v>133</v>
      </c>
      <c r="C82" s="136" t="s">
        <v>134</v>
      </c>
      <c r="D82" s="58">
        <v>116625</v>
      </c>
      <c r="E82" s="59">
        <v>811</v>
      </c>
      <c r="F82" s="59">
        <v>110536</v>
      </c>
      <c r="G82" s="60">
        <v>15709</v>
      </c>
      <c r="H82" s="60">
        <v>12422</v>
      </c>
      <c r="I82" s="60">
        <v>3833</v>
      </c>
      <c r="J82" s="60">
        <f t="shared" ref="J82:J87" si="7">SUM(F82:I82)</f>
        <v>142500</v>
      </c>
      <c r="K82" s="122">
        <v>0</v>
      </c>
      <c r="L82" s="104"/>
    </row>
    <row r="83" spans="1:12" ht="15" x14ac:dyDescent="0.25">
      <c r="A83" s="125"/>
      <c r="B83" s="114"/>
      <c r="C83" s="124" t="s">
        <v>194</v>
      </c>
      <c r="D83" s="45">
        <v>0</v>
      </c>
      <c r="E83" s="43">
        <v>637</v>
      </c>
      <c r="F83" s="43">
        <v>0</v>
      </c>
      <c r="G83" s="44">
        <v>8887</v>
      </c>
      <c r="H83" s="44">
        <v>1135</v>
      </c>
      <c r="I83" s="44">
        <v>118</v>
      </c>
      <c r="J83" s="44">
        <f t="shared" si="7"/>
        <v>10140</v>
      </c>
      <c r="K83" s="41">
        <v>0</v>
      </c>
      <c r="L83" s="104"/>
    </row>
    <row r="84" spans="1:12" ht="15" x14ac:dyDescent="0.25">
      <c r="A84" s="129"/>
      <c r="B84" s="114"/>
      <c r="C84" s="124" t="s">
        <v>213</v>
      </c>
      <c r="D84" s="45">
        <v>6263</v>
      </c>
      <c r="E84" s="43">
        <v>0</v>
      </c>
      <c r="F84" s="43">
        <v>0</v>
      </c>
      <c r="G84" s="44">
        <v>63</v>
      </c>
      <c r="H84" s="44">
        <v>43</v>
      </c>
      <c r="I84" s="44">
        <v>136</v>
      </c>
      <c r="J84" s="44">
        <f t="shared" si="7"/>
        <v>242</v>
      </c>
      <c r="K84" s="41">
        <v>0</v>
      </c>
      <c r="L84" s="104"/>
    </row>
    <row r="85" spans="1:12" ht="15" x14ac:dyDescent="0.25">
      <c r="A85" s="129"/>
      <c r="B85" s="114"/>
      <c r="C85" s="124" t="s">
        <v>195</v>
      </c>
      <c r="D85" s="45">
        <v>76753</v>
      </c>
      <c r="E85" s="43">
        <v>115</v>
      </c>
      <c r="F85" s="43">
        <v>76868</v>
      </c>
      <c r="G85" s="44">
        <v>0</v>
      </c>
      <c r="H85" s="44">
        <v>11244</v>
      </c>
      <c r="I85" s="44">
        <v>3121</v>
      </c>
      <c r="J85" s="44">
        <f t="shared" si="7"/>
        <v>91233</v>
      </c>
      <c r="K85" s="41">
        <v>0</v>
      </c>
      <c r="L85" s="104"/>
    </row>
    <row r="86" spans="1:12" ht="15" x14ac:dyDescent="0.25">
      <c r="A86" s="125"/>
      <c r="B86" s="114"/>
      <c r="C86" s="124" t="s">
        <v>196</v>
      </c>
      <c r="D86" s="45">
        <v>18720</v>
      </c>
      <c r="E86" s="43">
        <v>58</v>
      </c>
      <c r="F86" s="43">
        <v>18778</v>
      </c>
      <c r="G86" s="44">
        <v>6757</v>
      </c>
      <c r="H86" s="44">
        <v>0</v>
      </c>
      <c r="I86" s="44">
        <v>458</v>
      </c>
      <c r="J86" s="44">
        <f t="shared" si="7"/>
        <v>25993</v>
      </c>
      <c r="K86" s="41">
        <v>0</v>
      </c>
      <c r="L86" s="104"/>
    </row>
    <row r="87" spans="1:12" ht="15" x14ac:dyDescent="0.25">
      <c r="A87" s="123"/>
      <c r="B87" s="114"/>
      <c r="C87" s="128" t="s">
        <v>197</v>
      </c>
      <c r="D87" s="45">
        <v>14889</v>
      </c>
      <c r="E87" s="43">
        <v>1</v>
      </c>
      <c r="F87" s="43">
        <v>14890</v>
      </c>
      <c r="G87" s="44">
        <v>2</v>
      </c>
      <c r="H87" s="44">
        <v>0</v>
      </c>
      <c r="I87" s="44">
        <v>0</v>
      </c>
      <c r="J87" s="44">
        <f t="shared" si="7"/>
        <v>14892</v>
      </c>
      <c r="K87" s="41">
        <v>0</v>
      </c>
      <c r="L87" s="104"/>
    </row>
    <row r="88" spans="1:12" ht="15" x14ac:dyDescent="0.25">
      <c r="B88" s="114"/>
      <c r="C88" s="128"/>
      <c r="D88" s="42"/>
      <c r="E88" s="40"/>
      <c r="F88" s="40"/>
      <c r="G88" s="41"/>
      <c r="H88" s="41"/>
      <c r="I88" s="41"/>
      <c r="J88" s="41"/>
      <c r="K88" s="41"/>
      <c r="L88" s="104"/>
    </row>
    <row r="89" spans="1:12" ht="15" x14ac:dyDescent="0.25">
      <c r="A89" s="111"/>
      <c r="B89" s="133" t="s">
        <v>135</v>
      </c>
      <c r="C89" s="136" t="s">
        <v>136</v>
      </c>
      <c r="D89" s="58">
        <v>1007</v>
      </c>
      <c r="E89" s="59">
        <v>131</v>
      </c>
      <c r="F89" s="59">
        <v>1138</v>
      </c>
      <c r="G89" s="60">
        <v>0</v>
      </c>
      <c r="H89" s="60">
        <v>0</v>
      </c>
      <c r="I89" s="60">
        <v>0</v>
      </c>
      <c r="J89" s="60">
        <f t="shared" ref="J89:J94" si="8">SUM(F89:I89)</f>
        <v>1138</v>
      </c>
      <c r="K89" s="60">
        <f t="shared" ref="K89:K94" si="9">J89</f>
        <v>1138</v>
      </c>
      <c r="L89" s="104"/>
    </row>
    <row r="90" spans="1:12" ht="15" x14ac:dyDescent="0.25">
      <c r="A90" s="112"/>
      <c r="B90" s="114"/>
      <c r="C90" s="124" t="s">
        <v>214</v>
      </c>
      <c r="D90" s="45">
        <v>320</v>
      </c>
      <c r="E90" s="43">
        <v>0</v>
      </c>
      <c r="F90" s="43">
        <v>320</v>
      </c>
      <c r="G90" s="44">
        <v>0</v>
      </c>
      <c r="H90" s="44">
        <v>0</v>
      </c>
      <c r="I90" s="44">
        <v>0</v>
      </c>
      <c r="J90" s="44">
        <f t="shared" si="8"/>
        <v>320</v>
      </c>
      <c r="K90" s="44">
        <f t="shared" si="9"/>
        <v>320</v>
      </c>
      <c r="L90" s="104"/>
    </row>
    <row r="91" spans="1:12" ht="15" x14ac:dyDescent="0.25">
      <c r="A91" s="111"/>
      <c r="B91" s="114"/>
      <c r="C91" s="128" t="s">
        <v>215</v>
      </c>
      <c r="D91" s="45">
        <v>403</v>
      </c>
      <c r="E91" s="43">
        <v>11</v>
      </c>
      <c r="F91" s="43">
        <v>414</v>
      </c>
      <c r="G91" s="44">
        <v>0</v>
      </c>
      <c r="H91" s="44">
        <v>0</v>
      </c>
      <c r="I91" s="44">
        <v>0</v>
      </c>
      <c r="J91" s="44">
        <f t="shared" si="8"/>
        <v>414</v>
      </c>
      <c r="K91" s="44">
        <f t="shared" si="9"/>
        <v>414</v>
      </c>
      <c r="L91" s="104"/>
    </row>
    <row r="92" spans="1:12" ht="15" x14ac:dyDescent="0.25">
      <c r="A92" s="111"/>
      <c r="B92" s="114"/>
      <c r="C92" s="128" t="s">
        <v>216</v>
      </c>
      <c r="D92" s="45">
        <v>0</v>
      </c>
      <c r="E92" s="43">
        <v>0</v>
      </c>
      <c r="F92" s="43">
        <v>0</v>
      </c>
      <c r="G92" s="44">
        <v>0</v>
      </c>
      <c r="H92" s="44">
        <v>0</v>
      </c>
      <c r="I92" s="44">
        <v>0</v>
      </c>
      <c r="J92" s="44">
        <f t="shared" si="8"/>
        <v>0</v>
      </c>
      <c r="K92" s="44">
        <f t="shared" si="9"/>
        <v>0</v>
      </c>
      <c r="L92" s="104"/>
    </row>
    <row r="93" spans="1:12" ht="15" x14ac:dyDescent="0.25">
      <c r="A93" s="138"/>
      <c r="B93" s="114"/>
      <c r="C93" s="124" t="s">
        <v>323</v>
      </c>
      <c r="D93" s="45">
        <v>2</v>
      </c>
      <c r="E93" s="43">
        <v>0</v>
      </c>
      <c r="F93" s="43">
        <v>2</v>
      </c>
      <c r="G93" s="44">
        <v>0</v>
      </c>
      <c r="H93" s="44">
        <v>0</v>
      </c>
      <c r="I93" s="44">
        <v>0</v>
      </c>
      <c r="J93" s="44">
        <f t="shared" si="8"/>
        <v>2</v>
      </c>
      <c r="K93" s="44">
        <f t="shared" si="9"/>
        <v>2</v>
      </c>
      <c r="L93" s="104"/>
    </row>
    <row r="94" spans="1:12" ht="15" x14ac:dyDescent="0.25">
      <c r="A94" s="111"/>
      <c r="B94" s="114"/>
      <c r="C94" s="124" t="s">
        <v>217</v>
      </c>
      <c r="D94" s="45">
        <v>282</v>
      </c>
      <c r="E94" s="43">
        <v>120</v>
      </c>
      <c r="F94" s="43">
        <v>402</v>
      </c>
      <c r="G94" s="44">
        <v>0</v>
      </c>
      <c r="H94" s="44">
        <v>0</v>
      </c>
      <c r="I94" s="44">
        <v>0</v>
      </c>
      <c r="J94" s="44">
        <f t="shared" si="8"/>
        <v>402</v>
      </c>
      <c r="K94" s="44">
        <f t="shared" si="9"/>
        <v>402</v>
      </c>
      <c r="L94" s="104"/>
    </row>
    <row r="95" spans="1:12" ht="15" x14ac:dyDescent="0.25">
      <c r="A95" s="111"/>
      <c r="B95" s="114"/>
      <c r="C95" s="128"/>
      <c r="D95" s="42"/>
      <c r="E95" s="40"/>
      <c r="F95" s="40"/>
      <c r="G95" s="41"/>
      <c r="H95" s="41"/>
      <c r="I95" s="41"/>
      <c r="J95" s="41"/>
      <c r="K95" s="41"/>
      <c r="L95" s="104"/>
    </row>
    <row r="96" spans="1:12" ht="15" x14ac:dyDescent="0.25">
      <c r="A96" s="123"/>
      <c r="B96" s="133" t="s">
        <v>139</v>
      </c>
      <c r="C96" s="136" t="s">
        <v>218</v>
      </c>
      <c r="D96" s="58">
        <v>1842</v>
      </c>
      <c r="E96" s="59">
        <v>280</v>
      </c>
      <c r="F96" s="59">
        <v>2122</v>
      </c>
      <c r="G96" s="60">
        <v>2597</v>
      </c>
      <c r="H96" s="60">
        <v>1590</v>
      </c>
      <c r="I96" s="60">
        <v>13</v>
      </c>
      <c r="J96" s="60">
        <f t="shared" ref="J96:J102" si="10">SUM(F96:I96)</f>
        <v>6322</v>
      </c>
      <c r="K96" s="60">
        <f t="shared" ref="K96:K102" si="11">J96</f>
        <v>6322</v>
      </c>
      <c r="L96" s="104"/>
    </row>
    <row r="97" spans="1:12" ht="15" x14ac:dyDescent="0.25">
      <c r="A97" s="123"/>
      <c r="B97" s="114"/>
      <c r="C97" s="147" t="s">
        <v>219</v>
      </c>
      <c r="D97" s="45">
        <v>861</v>
      </c>
      <c r="E97" s="43">
        <v>0</v>
      </c>
      <c r="F97" s="43">
        <v>861</v>
      </c>
      <c r="G97" s="44">
        <v>397</v>
      </c>
      <c r="H97" s="44">
        <v>0</v>
      </c>
      <c r="I97" s="44">
        <v>0</v>
      </c>
      <c r="J97" s="44">
        <f t="shared" si="10"/>
        <v>1258</v>
      </c>
      <c r="K97" s="44">
        <f t="shared" si="11"/>
        <v>1258</v>
      </c>
      <c r="L97" s="104"/>
    </row>
    <row r="98" spans="1:12" ht="15" x14ac:dyDescent="0.25">
      <c r="A98" s="127"/>
      <c r="B98" s="114"/>
      <c r="C98" s="147" t="s">
        <v>220</v>
      </c>
      <c r="D98" s="45">
        <v>266</v>
      </c>
      <c r="E98" s="43">
        <v>0</v>
      </c>
      <c r="F98" s="43">
        <v>266</v>
      </c>
      <c r="G98" s="44">
        <v>0</v>
      </c>
      <c r="H98" s="44">
        <v>0</v>
      </c>
      <c r="I98" s="44">
        <v>0</v>
      </c>
      <c r="J98" s="44">
        <f t="shared" si="10"/>
        <v>266</v>
      </c>
      <c r="K98" s="44">
        <f t="shared" si="11"/>
        <v>266</v>
      </c>
      <c r="L98" s="104"/>
    </row>
    <row r="99" spans="1:12" ht="15" x14ac:dyDescent="0.25">
      <c r="A99" s="125"/>
      <c r="B99" s="114"/>
      <c r="C99" s="147" t="s">
        <v>221</v>
      </c>
      <c r="D99" s="45">
        <v>67</v>
      </c>
      <c r="E99" s="43">
        <v>0</v>
      </c>
      <c r="F99" s="43">
        <v>67</v>
      </c>
      <c r="G99" s="44">
        <v>62</v>
      </c>
      <c r="H99" s="44">
        <v>0</v>
      </c>
      <c r="I99" s="44">
        <v>0</v>
      </c>
      <c r="J99" s="44">
        <f t="shared" si="10"/>
        <v>129</v>
      </c>
      <c r="K99" s="44">
        <f t="shared" si="11"/>
        <v>129</v>
      </c>
      <c r="L99" s="104"/>
    </row>
    <row r="100" spans="1:12" ht="15" x14ac:dyDescent="0.25">
      <c r="A100" s="129"/>
      <c r="B100" s="114"/>
      <c r="C100" s="147" t="s">
        <v>222</v>
      </c>
      <c r="D100" s="45">
        <v>22</v>
      </c>
      <c r="E100" s="43">
        <v>0</v>
      </c>
      <c r="F100" s="43">
        <v>22</v>
      </c>
      <c r="G100" s="44">
        <v>0</v>
      </c>
      <c r="H100" s="44">
        <v>0</v>
      </c>
      <c r="I100" s="44">
        <v>0</v>
      </c>
      <c r="J100" s="44">
        <f t="shared" si="10"/>
        <v>22</v>
      </c>
      <c r="K100" s="44">
        <f t="shared" si="11"/>
        <v>22</v>
      </c>
      <c r="L100" s="104"/>
    </row>
    <row r="101" spans="1:12" ht="15" x14ac:dyDescent="0.25">
      <c r="A101" s="129"/>
      <c r="B101" s="114"/>
      <c r="C101" s="147" t="s">
        <v>367</v>
      </c>
      <c r="D101" s="45">
        <v>175</v>
      </c>
      <c r="E101" s="43">
        <v>0</v>
      </c>
      <c r="F101" s="43">
        <v>175</v>
      </c>
      <c r="G101" s="44">
        <v>0</v>
      </c>
      <c r="H101" s="44">
        <v>0</v>
      </c>
      <c r="I101" s="44">
        <v>0</v>
      </c>
      <c r="J101" s="44">
        <f t="shared" si="10"/>
        <v>175</v>
      </c>
      <c r="K101" s="44">
        <f t="shared" si="11"/>
        <v>175</v>
      </c>
      <c r="L101" s="104"/>
    </row>
    <row r="102" spans="1:12" ht="15" x14ac:dyDescent="0.25">
      <c r="A102" s="125"/>
      <c r="B102" s="114"/>
      <c r="C102" s="148" t="s">
        <v>223</v>
      </c>
      <c r="D102" s="45">
        <v>451</v>
      </c>
      <c r="E102" s="43">
        <v>280</v>
      </c>
      <c r="F102" s="43">
        <v>731</v>
      </c>
      <c r="G102" s="44">
        <v>2138</v>
      </c>
      <c r="H102" s="44">
        <v>1590</v>
      </c>
      <c r="I102" s="44">
        <v>13</v>
      </c>
      <c r="J102" s="44">
        <f t="shared" si="10"/>
        <v>4472</v>
      </c>
      <c r="K102" s="44">
        <f t="shared" si="11"/>
        <v>4472</v>
      </c>
      <c r="L102" s="104"/>
    </row>
    <row r="103" spans="1:12" ht="15" x14ac:dyDescent="0.25">
      <c r="A103" s="125"/>
      <c r="B103" s="114"/>
      <c r="C103" s="128"/>
      <c r="D103" s="42"/>
      <c r="E103" s="40"/>
      <c r="F103" s="40"/>
      <c r="G103" s="41"/>
      <c r="H103" s="41"/>
      <c r="I103" s="41"/>
      <c r="J103" s="41"/>
      <c r="K103" s="41"/>
      <c r="L103" s="104"/>
    </row>
    <row r="104" spans="1:12" ht="15" x14ac:dyDescent="0.25">
      <c r="A104" s="125"/>
      <c r="B104" s="133" t="s">
        <v>318</v>
      </c>
      <c r="C104" s="149" t="s">
        <v>224</v>
      </c>
      <c r="D104" s="58">
        <v>8082</v>
      </c>
      <c r="E104" s="59">
        <v>0</v>
      </c>
      <c r="F104" s="59">
        <v>8082</v>
      </c>
      <c r="G104" s="60">
        <v>0</v>
      </c>
      <c r="H104" s="60">
        <v>0</v>
      </c>
      <c r="I104" s="60">
        <v>0</v>
      </c>
      <c r="J104" s="60">
        <f t="shared" ref="J104:J109" si="12">SUM(F104:I104)</f>
        <v>8082</v>
      </c>
      <c r="K104" s="60">
        <f t="shared" ref="K104:K109" si="13">J104</f>
        <v>8082</v>
      </c>
      <c r="L104" s="104"/>
    </row>
    <row r="105" spans="1:12" ht="14.25" x14ac:dyDescent="0.2">
      <c r="A105" s="125"/>
      <c r="B105" s="150" t="s">
        <v>319</v>
      </c>
      <c r="C105" s="151" t="s">
        <v>225</v>
      </c>
      <c r="D105" s="45">
        <v>1634</v>
      </c>
      <c r="E105" s="40">
        <v>0</v>
      </c>
      <c r="F105" s="43">
        <v>1634</v>
      </c>
      <c r="G105" s="41">
        <v>0</v>
      </c>
      <c r="H105" s="41">
        <v>0</v>
      </c>
      <c r="I105" s="41">
        <v>0</v>
      </c>
      <c r="J105" s="44">
        <f t="shared" si="12"/>
        <v>1634</v>
      </c>
      <c r="K105" s="44">
        <f t="shared" si="13"/>
        <v>1634</v>
      </c>
      <c r="L105" s="104"/>
    </row>
    <row r="106" spans="1:12" ht="14.25" x14ac:dyDescent="0.2">
      <c r="A106" s="127"/>
      <c r="B106" s="150" t="s">
        <v>320</v>
      </c>
      <c r="C106" s="151" t="s">
        <v>226</v>
      </c>
      <c r="D106" s="45">
        <v>0</v>
      </c>
      <c r="E106" s="40">
        <v>0</v>
      </c>
      <c r="F106" s="43">
        <v>0</v>
      </c>
      <c r="G106" s="41">
        <v>0</v>
      </c>
      <c r="H106" s="41">
        <v>0</v>
      </c>
      <c r="I106" s="41">
        <v>0</v>
      </c>
      <c r="J106" s="44">
        <f t="shared" si="12"/>
        <v>0</v>
      </c>
      <c r="K106" s="44">
        <f t="shared" si="13"/>
        <v>0</v>
      </c>
      <c r="L106" s="104"/>
    </row>
    <row r="107" spans="1:12" ht="14.25" x14ac:dyDescent="0.2">
      <c r="A107" s="123"/>
      <c r="B107" s="150"/>
      <c r="C107" s="148" t="s">
        <v>227</v>
      </c>
      <c r="D107" s="45">
        <v>5719</v>
      </c>
      <c r="E107" s="40">
        <v>0</v>
      </c>
      <c r="F107" s="43">
        <v>5719</v>
      </c>
      <c r="G107" s="41">
        <v>0</v>
      </c>
      <c r="H107" s="41">
        <v>0</v>
      </c>
      <c r="I107" s="41">
        <v>0</v>
      </c>
      <c r="J107" s="44">
        <f t="shared" si="12"/>
        <v>5719</v>
      </c>
      <c r="K107" s="44">
        <f t="shared" si="13"/>
        <v>5719</v>
      </c>
      <c r="L107" s="104"/>
    </row>
    <row r="108" spans="1:12" ht="14.25" x14ac:dyDescent="0.2">
      <c r="B108" s="150"/>
      <c r="C108" s="148" t="s">
        <v>325</v>
      </c>
      <c r="D108" s="45">
        <v>729</v>
      </c>
      <c r="E108" s="40">
        <v>0</v>
      </c>
      <c r="F108" s="43">
        <v>729</v>
      </c>
      <c r="G108" s="41">
        <v>0</v>
      </c>
      <c r="H108" s="41">
        <v>0</v>
      </c>
      <c r="I108" s="41">
        <v>0</v>
      </c>
      <c r="J108" s="44">
        <f t="shared" si="12"/>
        <v>729</v>
      </c>
      <c r="K108" s="44">
        <f t="shared" si="13"/>
        <v>729</v>
      </c>
      <c r="L108" s="104"/>
    </row>
    <row r="109" spans="1:12" ht="14.25" x14ac:dyDescent="0.2">
      <c r="B109" s="150" t="s">
        <v>321</v>
      </c>
      <c r="C109" s="151" t="s">
        <v>228</v>
      </c>
      <c r="D109" s="45">
        <v>0</v>
      </c>
      <c r="E109" s="40">
        <v>0</v>
      </c>
      <c r="F109" s="43">
        <v>0</v>
      </c>
      <c r="G109" s="41">
        <v>0</v>
      </c>
      <c r="H109" s="41">
        <v>0</v>
      </c>
      <c r="I109" s="41">
        <v>0</v>
      </c>
      <c r="J109" s="44">
        <f t="shared" si="12"/>
        <v>0</v>
      </c>
      <c r="K109" s="44">
        <f t="shared" si="13"/>
        <v>0</v>
      </c>
      <c r="L109" s="104"/>
    </row>
    <row r="110" spans="1:12" ht="15" x14ac:dyDescent="0.25">
      <c r="B110" s="114"/>
      <c r="C110" s="124"/>
      <c r="D110" s="42"/>
      <c r="E110" s="40"/>
      <c r="F110" s="40"/>
      <c r="G110" s="41"/>
      <c r="H110" s="41"/>
      <c r="I110" s="41"/>
      <c r="J110" s="41"/>
      <c r="K110" s="41"/>
      <c r="L110" s="104"/>
    </row>
    <row r="111" spans="1:12" ht="15" x14ac:dyDescent="0.25">
      <c r="A111" s="111"/>
      <c r="B111" s="119" t="s">
        <v>322</v>
      </c>
      <c r="C111" s="152" t="s">
        <v>229</v>
      </c>
      <c r="D111" s="58">
        <v>1455</v>
      </c>
      <c r="E111" s="59">
        <v>1348</v>
      </c>
      <c r="F111" s="59">
        <v>2803</v>
      </c>
      <c r="G111" s="60">
        <v>106166</v>
      </c>
      <c r="H111" s="60">
        <v>14078</v>
      </c>
      <c r="I111" s="60">
        <v>3357</v>
      </c>
      <c r="J111" s="60">
        <f>SUM(F111:I111)</f>
        <v>126404</v>
      </c>
      <c r="K111" s="60">
        <f>J111</f>
        <v>126404</v>
      </c>
      <c r="L111" s="104"/>
    </row>
    <row r="112" spans="1:12" ht="15" x14ac:dyDescent="0.25">
      <c r="B112" s="131"/>
      <c r="C112" s="153"/>
      <c r="D112" s="42"/>
      <c r="E112" s="40"/>
      <c r="F112" s="40"/>
      <c r="G112" s="41"/>
      <c r="H112" s="41"/>
      <c r="I112" s="41"/>
      <c r="J112" s="41"/>
      <c r="K112" s="41"/>
      <c r="L112" s="104"/>
    </row>
    <row r="113" spans="1:12" ht="15" x14ac:dyDescent="0.25">
      <c r="A113" s="111"/>
      <c r="B113" s="119" t="s">
        <v>230</v>
      </c>
      <c r="C113" s="152" t="s">
        <v>231</v>
      </c>
      <c r="D113" s="48">
        <v>850</v>
      </c>
      <c r="E113" s="46">
        <v>683</v>
      </c>
      <c r="F113" s="46">
        <v>1533</v>
      </c>
      <c r="G113" s="47">
        <v>78717</v>
      </c>
      <c r="H113" s="47">
        <v>13280</v>
      </c>
      <c r="I113" s="47">
        <v>2800</v>
      </c>
      <c r="J113" s="47">
        <f>SUM(F113:I113)</f>
        <v>96330</v>
      </c>
      <c r="K113" s="47">
        <f>J113</f>
        <v>96330</v>
      </c>
      <c r="L113" s="104"/>
    </row>
    <row r="114" spans="1:12" ht="15" x14ac:dyDescent="0.25">
      <c r="A114" s="112"/>
      <c r="B114" s="131"/>
      <c r="C114" s="124" t="s">
        <v>232</v>
      </c>
      <c r="D114" s="45">
        <v>204</v>
      </c>
      <c r="E114" s="43">
        <v>5</v>
      </c>
      <c r="F114" s="43">
        <v>209</v>
      </c>
      <c r="G114" s="44">
        <v>44047</v>
      </c>
      <c r="H114" s="44">
        <v>844</v>
      </c>
      <c r="I114" s="44">
        <v>1236</v>
      </c>
      <c r="J114" s="44">
        <f>SUM(F114:I114)</f>
        <v>46336</v>
      </c>
      <c r="K114" s="44">
        <f>J114</f>
        <v>46336</v>
      </c>
      <c r="L114" s="104"/>
    </row>
    <row r="115" spans="1:12" ht="15" x14ac:dyDescent="0.25">
      <c r="A115" s="111"/>
      <c r="B115" s="131"/>
      <c r="C115" s="124" t="s">
        <v>233</v>
      </c>
      <c r="D115" s="45">
        <v>64</v>
      </c>
      <c r="E115" s="43">
        <v>74</v>
      </c>
      <c r="F115" s="43">
        <v>138</v>
      </c>
      <c r="G115" s="44">
        <v>2586</v>
      </c>
      <c r="H115" s="44">
        <v>4366</v>
      </c>
      <c r="I115" s="44">
        <v>1552</v>
      </c>
      <c r="J115" s="44">
        <f>SUM(F115:I115)</f>
        <v>8642</v>
      </c>
      <c r="K115" s="44">
        <f>J115</f>
        <v>8642</v>
      </c>
      <c r="L115" s="104"/>
    </row>
    <row r="116" spans="1:12" ht="15" x14ac:dyDescent="0.25">
      <c r="A116" s="111"/>
      <c r="B116" s="131"/>
      <c r="C116" s="124" t="s">
        <v>234</v>
      </c>
      <c r="D116" s="45">
        <v>458</v>
      </c>
      <c r="E116" s="43">
        <v>120</v>
      </c>
      <c r="F116" s="43">
        <v>578</v>
      </c>
      <c r="G116" s="44">
        <v>30931</v>
      </c>
      <c r="H116" s="44">
        <v>2027</v>
      </c>
      <c r="I116" s="44">
        <v>12</v>
      </c>
      <c r="J116" s="44">
        <f>SUM(F116:I116)</f>
        <v>33548</v>
      </c>
      <c r="K116" s="44">
        <f>J116</f>
        <v>33548</v>
      </c>
      <c r="L116" s="104"/>
    </row>
    <row r="117" spans="1:12" ht="15" x14ac:dyDescent="0.25">
      <c r="A117" s="138"/>
      <c r="B117" s="131"/>
      <c r="C117" s="124" t="s">
        <v>235</v>
      </c>
      <c r="D117" s="45">
        <v>124</v>
      </c>
      <c r="E117" s="43">
        <v>484</v>
      </c>
      <c r="F117" s="43">
        <v>608</v>
      </c>
      <c r="G117" s="44">
        <v>1153</v>
      </c>
      <c r="H117" s="44">
        <v>6043</v>
      </c>
      <c r="I117" s="44">
        <v>0</v>
      </c>
      <c r="J117" s="44">
        <f>SUM(F117:I117)</f>
        <v>7804</v>
      </c>
      <c r="K117" s="44">
        <f>J117</f>
        <v>7804</v>
      </c>
      <c r="L117" s="104"/>
    </row>
    <row r="118" spans="1:12" ht="15" x14ac:dyDescent="0.25">
      <c r="A118" s="111"/>
      <c r="B118" s="131"/>
      <c r="C118" s="153"/>
      <c r="D118" s="42"/>
      <c r="E118" s="40"/>
      <c r="F118" s="40"/>
      <c r="G118" s="41"/>
      <c r="H118" s="41"/>
      <c r="I118" s="41"/>
      <c r="J118" s="41"/>
      <c r="K118" s="41"/>
      <c r="L118" s="104"/>
    </row>
    <row r="119" spans="1:12" ht="15" x14ac:dyDescent="0.25">
      <c r="A119" s="111"/>
      <c r="B119" s="119" t="s">
        <v>236</v>
      </c>
      <c r="C119" s="152" t="s">
        <v>237</v>
      </c>
      <c r="D119" s="58">
        <v>605</v>
      </c>
      <c r="E119" s="59">
        <v>665</v>
      </c>
      <c r="F119" s="59">
        <v>1270</v>
      </c>
      <c r="G119" s="60">
        <v>27449</v>
      </c>
      <c r="H119" s="60">
        <v>798</v>
      </c>
      <c r="I119" s="60">
        <v>557</v>
      </c>
      <c r="J119" s="60">
        <f t="shared" ref="J119:J134" si="14">SUM(F119:I119)</f>
        <v>30074</v>
      </c>
      <c r="K119" s="60">
        <f t="shared" ref="K119:K134" si="15">J119</f>
        <v>30074</v>
      </c>
      <c r="L119" s="104"/>
    </row>
    <row r="120" spans="1:12" ht="14.25" x14ac:dyDescent="0.2">
      <c r="A120" s="123"/>
      <c r="B120" s="154"/>
      <c r="C120" s="115" t="s">
        <v>238</v>
      </c>
      <c r="D120" s="45">
        <v>0</v>
      </c>
      <c r="E120" s="43">
        <v>564</v>
      </c>
      <c r="F120" s="43">
        <v>564</v>
      </c>
      <c r="G120" s="44">
        <v>16152</v>
      </c>
      <c r="H120" s="44">
        <v>0</v>
      </c>
      <c r="I120" s="44">
        <v>418</v>
      </c>
      <c r="J120" s="44">
        <f t="shared" si="14"/>
        <v>17134</v>
      </c>
      <c r="K120" s="44">
        <f t="shared" si="15"/>
        <v>17134</v>
      </c>
      <c r="L120" s="104"/>
    </row>
    <row r="121" spans="1:12" ht="14.25" x14ac:dyDescent="0.2">
      <c r="A121" s="123"/>
      <c r="B121" s="116"/>
      <c r="C121" s="115" t="s">
        <v>239</v>
      </c>
      <c r="D121" s="45">
        <v>0</v>
      </c>
      <c r="E121" s="43">
        <v>58</v>
      </c>
      <c r="F121" s="43">
        <v>58</v>
      </c>
      <c r="G121" s="44">
        <v>165</v>
      </c>
      <c r="H121" s="44">
        <v>0</v>
      </c>
      <c r="I121" s="44">
        <v>10</v>
      </c>
      <c r="J121" s="44">
        <f t="shared" si="14"/>
        <v>233</v>
      </c>
      <c r="K121" s="44">
        <f t="shared" si="15"/>
        <v>233</v>
      </c>
      <c r="L121" s="104"/>
    </row>
    <row r="122" spans="1:12" ht="14.25" x14ac:dyDescent="0.2">
      <c r="A122" s="127"/>
      <c r="B122" s="116"/>
      <c r="C122" s="124" t="s">
        <v>240</v>
      </c>
      <c r="D122" s="45">
        <v>0</v>
      </c>
      <c r="E122" s="43">
        <v>0</v>
      </c>
      <c r="F122" s="43">
        <v>0</v>
      </c>
      <c r="G122" s="44">
        <v>47</v>
      </c>
      <c r="H122" s="44">
        <v>0</v>
      </c>
      <c r="I122" s="44">
        <v>60</v>
      </c>
      <c r="J122" s="44">
        <f t="shared" si="14"/>
        <v>107</v>
      </c>
      <c r="K122" s="44">
        <f t="shared" si="15"/>
        <v>107</v>
      </c>
      <c r="L122" s="104"/>
    </row>
    <row r="123" spans="1:12" ht="14.25" x14ac:dyDescent="0.2">
      <c r="A123" s="125"/>
      <c r="B123" s="116"/>
      <c r="C123" s="115" t="s">
        <v>241</v>
      </c>
      <c r="D123" s="45">
        <v>0</v>
      </c>
      <c r="E123" s="43">
        <v>506</v>
      </c>
      <c r="F123" s="43">
        <v>506</v>
      </c>
      <c r="G123" s="44">
        <v>10553</v>
      </c>
      <c r="H123" s="44">
        <v>0</v>
      </c>
      <c r="I123" s="44">
        <v>57</v>
      </c>
      <c r="J123" s="44">
        <f t="shared" si="14"/>
        <v>11116</v>
      </c>
      <c r="K123" s="44">
        <f t="shared" si="15"/>
        <v>11116</v>
      </c>
      <c r="L123" s="104"/>
    </row>
    <row r="124" spans="1:12" ht="14.25" x14ac:dyDescent="0.2">
      <c r="A124" s="129"/>
      <c r="B124" s="116"/>
      <c r="C124" s="115" t="s">
        <v>242</v>
      </c>
      <c r="D124" s="45">
        <v>0</v>
      </c>
      <c r="E124" s="43">
        <v>0</v>
      </c>
      <c r="F124" s="43">
        <v>0</v>
      </c>
      <c r="G124" s="44">
        <v>5332</v>
      </c>
      <c r="H124" s="44">
        <v>0</v>
      </c>
      <c r="I124" s="44">
        <v>290</v>
      </c>
      <c r="J124" s="44">
        <f t="shared" si="14"/>
        <v>5622</v>
      </c>
      <c r="K124" s="44">
        <f t="shared" si="15"/>
        <v>5622</v>
      </c>
      <c r="L124" s="104"/>
    </row>
    <row r="125" spans="1:12" ht="14.25" x14ac:dyDescent="0.2">
      <c r="A125" s="125"/>
      <c r="B125" s="116"/>
      <c r="C125" s="115" t="s">
        <v>243</v>
      </c>
      <c r="D125" s="45">
        <v>0</v>
      </c>
      <c r="E125" s="43">
        <v>0</v>
      </c>
      <c r="F125" s="43">
        <v>0</v>
      </c>
      <c r="G125" s="44">
        <v>55</v>
      </c>
      <c r="H125" s="44">
        <v>0</v>
      </c>
      <c r="I125" s="44">
        <v>1</v>
      </c>
      <c r="J125" s="44">
        <f t="shared" si="14"/>
        <v>56</v>
      </c>
      <c r="K125" s="44">
        <f t="shared" si="15"/>
        <v>56</v>
      </c>
      <c r="L125" s="104"/>
    </row>
    <row r="126" spans="1:12" ht="14.25" x14ac:dyDescent="0.2">
      <c r="A126" s="125"/>
      <c r="B126" s="154"/>
      <c r="C126" s="115" t="s">
        <v>244</v>
      </c>
      <c r="D126" s="45">
        <v>556</v>
      </c>
      <c r="E126" s="43">
        <v>101</v>
      </c>
      <c r="F126" s="43">
        <v>657</v>
      </c>
      <c r="G126" s="44">
        <v>3889</v>
      </c>
      <c r="H126" s="44">
        <v>787</v>
      </c>
      <c r="I126" s="44">
        <v>139</v>
      </c>
      <c r="J126" s="44">
        <f t="shared" si="14"/>
        <v>5472</v>
      </c>
      <c r="K126" s="44">
        <f t="shared" si="15"/>
        <v>5472</v>
      </c>
      <c r="L126" s="104"/>
    </row>
    <row r="127" spans="1:12" ht="14.25" x14ac:dyDescent="0.2">
      <c r="A127" s="125"/>
      <c r="B127" s="116"/>
      <c r="C127" s="128" t="s">
        <v>245</v>
      </c>
      <c r="D127" s="45">
        <v>515</v>
      </c>
      <c r="E127" s="43">
        <v>0</v>
      </c>
      <c r="F127" s="43">
        <v>515</v>
      </c>
      <c r="G127" s="44">
        <v>242</v>
      </c>
      <c r="H127" s="44">
        <v>141</v>
      </c>
      <c r="I127" s="44">
        <v>0</v>
      </c>
      <c r="J127" s="44">
        <f t="shared" si="14"/>
        <v>898</v>
      </c>
      <c r="K127" s="44">
        <f t="shared" si="15"/>
        <v>898</v>
      </c>
      <c r="L127" s="104"/>
    </row>
    <row r="128" spans="1:12" ht="14.25" x14ac:dyDescent="0.2">
      <c r="A128" s="125"/>
      <c r="B128" s="116"/>
      <c r="C128" s="128" t="s">
        <v>246</v>
      </c>
      <c r="D128" s="45">
        <v>0</v>
      </c>
      <c r="E128" s="43">
        <v>0</v>
      </c>
      <c r="F128" s="43">
        <v>0</v>
      </c>
      <c r="G128" s="44">
        <v>2303</v>
      </c>
      <c r="H128" s="44">
        <v>486</v>
      </c>
      <c r="I128" s="44">
        <v>86</v>
      </c>
      <c r="J128" s="44">
        <f t="shared" si="14"/>
        <v>2875</v>
      </c>
      <c r="K128" s="44">
        <f t="shared" si="15"/>
        <v>2875</v>
      </c>
      <c r="L128" s="104"/>
    </row>
    <row r="129" spans="1:12" ht="14.25" x14ac:dyDescent="0.2">
      <c r="A129" s="125"/>
      <c r="B129" s="116"/>
      <c r="C129" s="115" t="s">
        <v>243</v>
      </c>
      <c r="D129" s="45">
        <v>41</v>
      </c>
      <c r="E129" s="43">
        <v>101</v>
      </c>
      <c r="F129" s="43">
        <v>142</v>
      </c>
      <c r="G129" s="44">
        <v>1344</v>
      </c>
      <c r="H129" s="44">
        <v>160</v>
      </c>
      <c r="I129" s="44">
        <v>53</v>
      </c>
      <c r="J129" s="44">
        <f t="shared" si="14"/>
        <v>1699</v>
      </c>
      <c r="K129" s="44">
        <f t="shared" si="15"/>
        <v>1699</v>
      </c>
      <c r="L129" s="104"/>
    </row>
    <row r="130" spans="1:12" ht="14.25" x14ac:dyDescent="0.2">
      <c r="A130" s="127"/>
      <c r="B130" s="154"/>
      <c r="C130" s="115" t="s">
        <v>247</v>
      </c>
      <c r="D130" s="45">
        <v>49</v>
      </c>
      <c r="E130" s="43">
        <v>0</v>
      </c>
      <c r="F130" s="43">
        <v>49</v>
      </c>
      <c r="G130" s="44">
        <v>7403</v>
      </c>
      <c r="H130" s="44">
        <v>9</v>
      </c>
      <c r="I130" s="44">
        <v>0</v>
      </c>
      <c r="J130" s="44">
        <f t="shared" si="14"/>
        <v>7461</v>
      </c>
      <c r="K130" s="44">
        <f t="shared" si="15"/>
        <v>7461</v>
      </c>
      <c r="L130" s="104"/>
    </row>
    <row r="131" spans="1:12" ht="14.25" x14ac:dyDescent="0.2">
      <c r="A131" s="123"/>
      <c r="B131" s="116"/>
      <c r="C131" s="128" t="s">
        <v>248</v>
      </c>
      <c r="D131" s="45">
        <v>21</v>
      </c>
      <c r="E131" s="43">
        <v>0</v>
      </c>
      <c r="F131" s="43">
        <v>21</v>
      </c>
      <c r="G131" s="44">
        <v>6317</v>
      </c>
      <c r="H131" s="44">
        <v>0</v>
      </c>
      <c r="I131" s="44">
        <v>0</v>
      </c>
      <c r="J131" s="44">
        <f t="shared" si="14"/>
        <v>6338</v>
      </c>
      <c r="K131" s="44">
        <f t="shared" si="15"/>
        <v>6338</v>
      </c>
      <c r="L131" s="104"/>
    </row>
    <row r="132" spans="1:12" ht="14.25" x14ac:dyDescent="0.2">
      <c r="B132" s="116"/>
      <c r="C132" s="115" t="s">
        <v>243</v>
      </c>
      <c r="D132" s="45">
        <v>28</v>
      </c>
      <c r="E132" s="43">
        <v>0</v>
      </c>
      <c r="F132" s="43">
        <v>28</v>
      </c>
      <c r="G132" s="44">
        <v>1086</v>
      </c>
      <c r="H132" s="44">
        <v>9</v>
      </c>
      <c r="I132" s="44">
        <v>0</v>
      </c>
      <c r="J132" s="44">
        <f t="shared" si="14"/>
        <v>1123</v>
      </c>
      <c r="K132" s="44">
        <f t="shared" si="15"/>
        <v>1123</v>
      </c>
      <c r="L132" s="104"/>
    </row>
    <row r="133" spans="1:12" ht="14.25" x14ac:dyDescent="0.2">
      <c r="B133" s="154"/>
      <c r="C133" s="115" t="s">
        <v>249</v>
      </c>
      <c r="D133" s="45">
        <v>0</v>
      </c>
      <c r="E133" s="43">
        <v>0</v>
      </c>
      <c r="F133" s="43">
        <v>0</v>
      </c>
      <c r="G133" s="44">
        <v>5</v>
      </c>
      <c r="H133" s="44">
        <v>2</v>
      </c>
      <c r="I133" s="44">
        <v>0</v>
      </c>
      <c r="J133" s="44">
        <f t="shared" si="14"/>
        <v>7</v>
      </c>
      <c r="K133" s="44">
        <f t="shared" si="15"/>
        <v>7</v>
      </c>
      <c r="L133" s="104"/>
    </row>
    <row r="134" spans="1:12" ht="14.25" x14ac:dyDescent="0.2">
      <c r="A134" s="111"/>
      <c r="B134" s="116"/>
      <c r="C134" s="115" t="s">
        <v>243</v>
      </c>
      <c r="D134" s="45">
        <v>0</v>
      </c>
      <c r="E134" s="43">
        <v>0</v>
      </c>
      <c r="F134" s="43">
        <v>0</v>
      </c>
      <c r="G134" s="44">
        <v>5</v>
      </c>
      <c r="H134" s="44">
        <v>2</v>
      </c>
      <c r="I134" s="44">
        <v>0</v>
      </c>
      <c r="J134" s="44">
        <f t="shared" si="14"/>
        <v>7</v>
      </c>
      <c r="K134" s="44">
        <f t="shared" si="15"/>
        <v>7</v>
      </c>
      <c r="L134" s="104"/>
    </row>
    <row r="135" spans="1:12" ht="15" x14ac:dyDescent="0.25">
      <c r="A135" s="111"/>
      <c r="B135" s="114"/>
      <c r="C135" s="155"/>
      <c r="D135" s="156"/>
      <c r="E135" s="157"/>
      <c r="F135" s="157"/>
      <c r="G135" s="158"/>
      <c r="H135" s="158"/>
      <c r="I135" s="158"/>
      <c r="J135" s="158"/>
      <c r="K135" s="158"/>
      <c r="L135" s="104"/>
    </row>
    <row r="136" spans="1:12" ht="15" x14ac:dyDescent="0.25">
      <c r="A136" s="112"/>
      <c r="B136" s="119" t="s">
        <v>250</v>
      </c>
      <c r="C136" s="159" t="s">
        <v>251</v>
      </c>
      <c r="D136" s="58">
        <v>28909</v>
      </c>
      <c r="E136" s="59">
        <v>9667</v>
      </c>
      <c r="F136" s="59">
        <v>38576</v>
      </c>
      <c r="G136" s="60">
        <v>130796</v>
      </c>
      <c r="H136" s="60">
        <v>43161</v>
      </c>
      <c r="I136" s="60">
        <v>4428</v>
      </c>
      <c r="J136" s="60">
        <f>SUM(F136:I136)</f>
        <v>216961</v>
      </c>
      <c r="K136" s="60">
        <f>J136</f>
        <v>216961</v>
      </c>
      <c r="L136" s="104"/>
    </row>
    <row r="137" spans="1:12" ht="15" x14ac:dyDescent="0.25">
      <c r="A137" s="111"/>
      <c r="B137" s="114"/>
      <c r="C137" s="160"/>
      <c r="D137" s="161"/>
      <c r="E137" s="162"/>
      <c r="F137" s="162"/>
      <c r="G137" s="163"/>
      <c r="H137" s="163"/>
      <c r="I137" s="163"/>
      <c r="J137" s="163"/>
      <c r="K137" s="163"/>
      <c r="L137" s="104"/>
    </row>
    <row r="138" spans="1:12" ht="15" x14ac:dyDescent="0.25">
      <c r="A138" s="111"/>
      <c r="B138" s="133" t="s">
        <v>252</v>
      </c>
      <c r="C138" s="145" t="s">
        <v>253</v>
      </c>
      <c r="D138" s="48">
        <v>1455</v>
      </c>
      <c r="E138" s="46">
        <v>1348</v>
      </c>
      <c r="F138" s="46">
        <v>2803</v>
      </c>
      <c r="G138" s="47">
        <v>106166</v>
      </c>
      <c r="H138" s="47">
        <v>14078</v>
      </c>
      <c r="I138" s="47">
        <v>3357</v>
      </c>
      <c r="J138" s="47">
        <f>SUM(F138:I138)</f>
        <v>126404</v>
      </c>
      <c r="K138" s="47">
        <f>J138</f>
        <v>126404</v>
      </c>
      <c r="L138" s="104"/>
    </row>
    <row r="139" spans="1:12" ht="14.25" x14ac:dyDescent="0.2">
      <c r="A139" s="138"/>
      <c r="B139" s="116"/>
      <c r="C139" s="124" t="s">
        <v>254</v>
      </c>
      <c r="D139" s="45">
        <v>1455</v>
      </c>
      <c r="E139" s="43">
        <v>1348</v>
      </c>
      <c r="F139" s="43">
        <v>2803</v>
      </c>
      <c r="G139" s="44">
        <v>106166</v>
      </c>
      <c r="H139" s="44">
        <v>14078</v>
      </c>
      <c r="I139" s="44">
        <v>3357</v>
      </c>
      <c r="J139" s="44">
        <f>SUM(F139:I139)</f>
        <v>126404</v>
      </c>
      <c r="K139" s="44">
        <f>J139</f>
        <v>126404</v>
      </c>
      <c r="L139" s="104"/>
    </row>
    <row r="140" spans="1:12" ht="15" x14ac:dyDescent="0.25">
      <c r="A140" s="111"/>
      <c r="B140" s="116"/>
      <c r="C140" s="124"/>
      <c r="D140" s="161"/>
      <c r="E140" s="162"/>
      <c r="F140" s="162"/>
      <c r="G140" s="163"/>
      <c r="H140" s="163"/>
      <c r="I140" s="163"/>
      <c r="J140" s="163"/>
      <c r="K140" s="163"/>
      <c r="L140" s="104"/>
    </row>
    <row r="141" spans="1:12" ht="15" x14ac:dyDescent="0.25">
      <c r="A141" s="111"/>
      <c r="B141" s="133" t="s">
        <v>255</v>
      </c>
      <c r="C141" s="145" t="s">
        <v>256</v>
      </c>
      <c r="D141" s="48">
        <v>27454</v>
      </c>
      <c r="E141" s="46">
        <v>8319</v>
      </c>
      <c r="F141" s="46">
        <v>35773</v>
      </c>
      <c r="G141" s="47">
        <v>24630</v>
      </c>
      <c r="H141" s="47">
        <v>29083</v>
      </c>
      <c r="I141" s="47">
        <v>1071</v>
      </c>
      <c r="J141" s="47">
        <f t="shared" ref="J141:J146" si="16">SUM(F141:I141)</f>
        <v>90557</v>
      </c>
      <c r="K141" s="47">
        <f t="shared" ref="K141:K146" si="17">J141</f>
        <v>90557</v>
      </c>
      <c r="L141" s="104"/>
    </row>
    <row r="142" spans="1:12" ht="14.25" x14ac:dyDescent="0.2">
      <c r="A142" s="123"/>
      <c r="B142" s="116"/>
      <c r="C142" s="128" t="s">
        <v>257</v>
      </c>
      <c r="D142" s="45">
        <v>29503</v>
      </c>
      <c r="E142" s="43">
        <v>13358</v>
      </c>
      <c r="F142" s="43">
        <v>42861</v>
      </c>
      <c r="G142" s="44">
        <v>115498</v>
      </c>
      <c r="H142" s="44">
        <v>49942</v>
      </c>
      <c r="I142" s="44">
        <v>3939</v>
      </c>
      <c r="J142" s="44">
        <f t="shared" si="16"/>
        <v>212240</v>
      </c>
      <c r="K142" s="44">
        <f t="shared" si="17"/>
        <v>212240</v>
      </c>
      <c r="L142" s="104"/>
    </row>
    <row r="143" spans="1:12" ht="14.25" x14ac:dyDescent="0.2">
      <c r="A143" s="123"/>
      <c r="B143" s="116"/>
      <c r="C143" s="124" t="s">
        <v>258</v>
      </c>
      <c r="D143" s="45">
        <v>-667</v>
      </c>
      <c r="E143" s="43">
        <v>-2125</v>
      </c>
      <c r="F143" s="43">
        <v>-2792</v>
      </c>
      <c r="G143" s="44">
        <v>-4751</v>
      </c>
      <c r="H143" s="44">
        <v>-5796</v>
      </c>
      <c r="I143" s="44">
        <v>-64</v>
      </c>
      <c r="J143" s="44">
        <f t="shared" si="16"/>
        <v>-13403</v>
      </c>
      <c r="K143" s="44">
        <f t="shared" si="17"/>
        <v>-13403</v>
      </c>
      <c r="L143" s="104"/>
    </row>
    <row r="144" spans="1:12" ht="14.25" x14ac:dyDescent="0.2">
      <c r="A144" s="127"/>
      <c r="B144" s="116"/>
      <c r="C144" s="128" t="s">
        <v>259</v>
      </c>
      <c r="D144" s="45">
        <v>-143</v>
      </c>
      <c r="E144" s="43">
        <v>-1990</v>
      </c>
      <c r="F144" s="43">
        <v>-2133</v>
      </c>
      <c r="G144" s="44">
        <v>-4965</v>
      </c>
      <c r="H144" s="44">
        <v>-322</v>
      </c>
      <c r="I144" s="44">
        <v>0</v>
      </c>
      <c r="J144" s="44">
        <f t="shared" si="16"/>
        <v>-7420</v>
      </c>
      <c r="K144" s="44">
        <f t="shared" si="17"/>
        <v>-7420</v>
      </c>
      <c r="L144" s="104"/>
    </row>
    <row r="145" spans="1:12" ht="14.25" x14ac:dyDescent="0.2">
      <c r="A145" s="125"/>
      <c r="B145" s="116"/>
      <c r="C145" s="124" t="s">
        <v>260</v>
      </c>
      <c r="D145" s="45">
        <v>-389</v>
      </c>
      <c r="E145" s="43">
        <v>-241</v>
      </c>
      <c r="F145" s="43">
        <v>-630</v>
      </c>
      <c r="G145" s="44">
        <v>-2435</v>
      </c>
      <c r="H145" s="44">
        <v>-1461</v>
      </c>
      <c r="I145" s="44">
        <v>-4</v>
      </c>
      <c r="J145" s="44">
        <f t="shared" si="16"/>
        <v>-4530</v>
      </c>
      <c r="K145" s="44">
        <f t="shared" si="17"/>
        <v>-4530</v>
      </c>
      <c r="L145" s="104"/>
    </row>
    <row r="146" spans="1:12" ht="14.25" x14ac:dyDescent="0.2">
      <c r="A146" s="129"/>
      <c r="B146" s="116"/>
      <c r="C146" s="164" t="s">
        <v>261</v>
      </c>
      <c r="D146" s="45">
        <v>-850</v>
      </c>
      <c r="E146" s="43">
        <v>-683</v>
      </c>
      <c r="F146" s="43">
        <v>-1533</v>
      </c>
      <c r="G146" s="44">
        <v>-78717</v>
      </c>
      <c r="H146" s="44">
        <v>-13280</v>
      </c>
      <c r="I146" s="44">
        <v>-2800</v>
      </c>
      <c r="J146" s="44">
        <f t="shared" si="16"/>
        <v>-96330</v>
      </c>
      <c r="K146" s="44">
        <f t="shared" si="17"/>
        <v>-96330</v>
      </c>
      <c r="L146" s="104"/>
    </row>
    <row r="147" spans="1:12" ht="15" x14ac:dyDescent="0.25">
      <c r="A147" s="125"/>
      <c r="B147" s="116"/>
      <c r="C147" s="124"/>
      <c r="D147" s="156"/>
      <c r="E147" s="157"/>
      <c r="F147" s="157"/>
      <c r="G147" s="158"/>
      <c r="H147" s="158"/>
      <c r="I147" s="158"/>
      <c r="J147" s="158"/>
      <c r="K147" s="158"/>
      <c r="L147" s="104"/>
    </row>
    <row r="148" spans="1:12" ht="15" x14ac:dyDescent="0.25">
      <c r="A148" s="125"/>
      <c r="B148" s="119" t="s">
        <v>148</v>
      </c>
      <c r="C148" s="152" t="s">
        <v>262</v>
      </c>
      <c r="D148" s="58">
        <v>5951</v>
      </c>
      <c r="E148" s="59">
        <v>3076</v>
      </c>
      <c r="F148" s="59">
        <v>6221</v>
      </c>
      <c r="G148" s="60">
        <v>3822</v>
      </c>
      <c r="H148" s="60">
        <v>926</v>
      </c>
      <c r="I148" s="60">
        <v>3</v>
      </c>
      <c r="J148" s="60">
        <f>SUM(F148:I148)</f>
        <v>10972</v>
      </c>
      <c r="K148" s="60">
        <f>J148</f>
        <v>10972</v>
      </c>
      <c r="L148" s="104"/>
    </row>
    <row r="149" spans="1:12" ht="15" x14ac:dyDescent="0.25">
      <c r="A149" s="125"/>
      <c r="B149" s="114"/>
      <c r="C149" s="115"/>
      <c r="D149" s="161"/>
      <c r="E149" s="162"/>
      <c r="F149" s="162"/>
      <c r="G149" s="163"/>
      <c r="H149" s="163"/>
      <c r="I149" s="163"/>
      <c r="J149" s="163"/>
      <c r="K149" s="163"/>
      <c r="L149" s="104"/>
    </row>
    <row r="150" spans="1:12" ht="15" x14ac:dyDescent="0.25">
      <c r="A150" s="125"/>
      <c r="B150" s="133" t="s">
        <v>157</v>
      </c>
      <c r="C150" s="136" t="s">
        <v>337</v>
      </c>
      <c r="D150" s="48">
        <v>761</v>
      </c>
      <c r="E150" s="46">
        <v>175</v>
      </c>
      <c r="F150" s="46">
        <v>936</v>
      </c>
      <c r="G150" s="47">
        <v>1972</v>
      </c>
      <c r="H150" s="47">
        <v>457</v>
      </c>
      <c r="I150" s="47">
        <v>3</v>
      </c>
      <c r="J150" s="47">
        <f>SUM(F150:I150)</f>
        <v>3368</v>
      </c>
      <c r="K150" s="47">
        <f>J150</f>
        <v>3368</v>
      </c>
      <c r="L150" s="104"/>
    </row>
    <row r="151" spans="1:12" ht="15" x14ac:dyDescent="0.25">
      <c r="A151" s="127"/>
      <c r="B151" s="114"/>
      <c r="C151" s="115" t="s">
        <v>263</v>
      </c>
      <c r="D151" s="42"/>
      <c r="E151" s="40"/>
      <c r="F151" s="40"/>
      <c r="G151" s="41"/>
      <c r="H151" s="41"/>
      <c r="I151" s="41"/>
      <c r="J151" s="41"/>
      <c r="K151" s="41"/>
      <c r="L151" s="104"/>
    </row>
    <row r="152" spans="1:12" ht="15" x14ac:dyDescent="0.25">
      <c r="A152" s="123"/>
      <c r="B152" s="114"/>
      <c r="C152" s="115" t="s">
        <v>264</v>
      </c>
      <c r="D152" s="45">
        <v>335</v>
      </c>
      <c r="E152" s="43">
        <v>13</v>
      </c>
      <c r="F152" s="43">
        <v>348</v>
      </c>
      <c r="G152" s="44">
        <v>40</v>
      </c>
      <c r="H152" s="44">
        <v>8</v>
      </c>
      <c r="I152" s="44">
        <v>0</v>
      </c>
      <c r="J152" s="44">
        <f>SUM(F152:I152)</f>
        <v>396</v>
      </c>
      <c r="K152" s="44">
        <f>J152</f>
        <v>396</v>
      </c>
      <c r="L152" s="104"/>
    </row>
    <row r="153" spans="1:12" ht="15" x14ac:dyDescent="0.25">
      <c r="B153" s="114"/>
      <c r="C153" s="115" t="s">
        <v>265</v>
      </c>
      <c r="D153" s="45">
        <v>0</v>
      </c>
      <c r="E153" s="43">
        <v>0</v>
      </c>
      <c r="F153" s="43">
        <v>0</v>
      </c>
      <c r="G153" s="44">
        <v>97</v>
      </c>
      <c r="H153" s="44">
        <v>3</v>
      </c>
      <c r="I153" s="44">
        <v>0</v>
      </c>
      <c r="J153" s="44">
        <f>SUM(F153:I153)</f>
        <v>100</v>
      </c>
      <c r="K153" s="44">
        <f t="shared" ref="K153:K155" si="18">J153</f>
        <v>100</v>
      </c>
      <c r="L153" s="104"/>
    </row>
    <row r="154" spans="1:12" ht="15" x14ac:dyDescent="0.25">
      <c r="B154" s="114"/>
      <c r="C154" s="115" t="s">
        <v>266</v>
      </c>
      <c r="D154" s="45">
        <v>0</v>
      </c>
      <c r="E154" s="43">
        <v>0</v>
      </c>
      <c r="F154" s="43">
        <v>0</v>
      </c>
      <c r="G154" s="44">
        <v>13</v>
      </c>
      <c r="H154" s="44">
        <v>232</v>
      </c>
      <c r="I154" s="44">
        <v>0</v>
      </c>
      <c r="J154" s="44">
        <f>SUM(F154:I154)</f>
        <v>245</v>
      </c>
      <c r="K154" s="44">
        <f t="shared" si="18"/>
        <v>245</v>
      </c>
      <c r="L154" s="104"/>
    </row>
    <row r="155" spans="1:12" ht="15" x14ac:dyDescent="0.25">
      <c r="A155" s="111"/>
      <c r="B155" s="114"/>
      <c r="C155" s="128" t="s">
        <v>267</v>
      </c>
      <c r="D155" s="45">
        <v>0</v>
      </c>
      <c r="E155" s="43">
        <v>0</v>
      </c>
      <c r="F155" s="43">
        <v>0</v>
      </c>
      <c r="G155" s="44">
        <v>6</v>
      </c>
      <c r="H155" s="44">
        <v>0</v>
      </c>
      <c r="I155" s="44">
        <v>0</v>
      </c>
      <c r="J155" s="44">
        <f>SUM(F155:I155)</f>
        <v>6</v>
      </c>
      <c r="K155" s="44">
        <f t="shared" si="18"/>
        <v>6</v>
      </c>
      <c r="L155" s="104"/>
    </row>
    <row r="156" spans="1:12" ht="15" x14ac:dyDescent="0.25">
      <c r="A156" s="111"/>
      <c r="B156" s="114"/>
      <c r="C156" s="128" t="s">
        <v>268</v>
      </c>
      <c r="D156" s="42"/>
      <c r="E156" s="40"/>
      <c r="F156" s="40"/>
      <c r="G156" s="41"/>
      <c r="H156" s="41"/>
      <c r="I156" s="41"/>
      <c r="J156" s="41"/>
      <c r="K156" s="41"/>
      <c r="L156" s="104"/>
    </row>
    <row r="157" spans="1:12" ht="15" x14ac:dyDescent="0.25">
      <c r="B157" s="114"/>
      <c r="C157" s="165" t="s">
        <v>269</v>
      </c>
      <c r="D157" s="45">
        <v>110</v>
      </c>
      <c r="E157" s="43">
        <v>72</v>
      </c>
      <c r="F157" s="43">
        <v>182</v>
      </c>
      <c r="G157" s="44">
        <v>1295</v>
      </c>
      <c r="H157" s="44">
        <v>82</v>
      </c>
      <c r="I157" s="44">
        <v>0</v>
      </c>
      <c r="J157" s="44">
        <f>SUM(F157:I157)</f>
        <v>1559</v>
      </c>
      <c r="K157" s="44">
        <f>J157</f>
        <v>1559</v>
      </c>
      <c r="L157" s="104"/>
    </row>
    <row r="158" spans="1:12" ht="15" x14ac:dyDescent="0.25">
      <c r="A158" s="111"/>
      <c r="B158" s="114"/>
      <c r="C158" s="165" t="s">
        <v>270</v>
      </c>
      <c r="D158" s="45">
        <v>161</v>
      </c>
      <c r="E158" s="43">
        <v>22</v>
      </c>
      <c r="F158" s="43">
        <v>183</v>
      </c>
      <c r="G158" s="44">
        <v>518</v>
      </c>
      <c r="H158" s="44">
        <v>129</v>
      </c>
      <c r="I158" s="44">
        <v>3</v>
      </c>
      <c r="J158" s="44">
        <f>SUM(F158:I158)</f>
        <v>833</v>
      </c>
      <c r="K158" s="44">
        <f t="shared" ref="K158:K160" si="19">J158</f>
        <v>833</v>
      </c>
      <c r="L158" s="104"/>
    </row>
    <row r="159" spans="1:12" ht="15" x14ac:dyDescent="0.25">
      <c r="B159" s="114"/>
      <c r="C159" s="165" t="s">
        <v>271</v>
      </c>
      <c r="D159" s="45">
        <v>155</v>
      </c>
      <c r="E159" s="43">
        <v>68</v>
      </c>
      <c r="F159" s="43">
        <v>223</v>
      </c>
      <c r="G159" s="44">
        <v>3</v>
      </c>
      <c r="H159" s="44">
        <v>3</v>
      </c>
      <c r="I159" s="44">
        <v>0</v>
      </c>
      <c r="J159" s="44">
        <f>SUM(F159:I159)</f>
        <v>229</v>
      </c>
      <c r="K159" s="44">
        <f t="shared" si="19"/>
        <v>229</v>
      </c>
      <c r="L159" s="104"/>
    </row>
    <row r="160" spans="1:12" ht="15" x14ac:dyDescent="0.25">
      <c r="A160" s="111"/>
      <c r="B160" s="114"/>
      <c r="C160" s="165" t="s">
        <v>97</v>
      </c>
      <c r="D160" s="45">
        <v>0</v>
      </c>
      <c r="E160" s="43">
        <v>0</v>
      </c>
      <c r="F160" s="43">
        <v>0</v>
      </c>
      <c r="G160" s="44">
        <v>0</v>
      </c>
      <c r="H160" s="44">
        <v>0</v>
      </c>
      <c r="I160" s="44">
        <v>0</v>
      </c>
      <c r="J160" s="44">
        <f>SUM(F160:I160)</f>
        <v>0</v>
      </c>
      <c r="K160" s="44">
        <f t="shared" si="19"/>
        <v>0</v>
      </c>
      <c r="L160" s="104"/>
    </row>
    <row r="161" spans="1:12" ht="15" x14ac:dyDescent="0.25">
      <c r="A161" s="112"/>
      <c r="B161" s="114"/>
      <c r="C161" s="115"/>
      <c r="D161" s="161"/>
      <c r="E161" s="162"/>
      <c r="F161" s="162"/>
      <c r="G161" s="163"/>
      <c r="H161" s="163"/>
      <c r="I161" s="163"/>
      <c r="J161" s="163"/>
      <c r="K161" s="163"/>
      <c r="L161" s="104"/>
    </row>
    <row r="162" spans="1:12" ht="15" x14ac:dyDescent="0.25">
      <c r="A162" s="111"/>
      <c r="B162" s="133" t="s">
        <v>162</v>
      </c>
      <c r="C162" s="136" t="s">
        <v>336</v>
      </c>
      <c r="D162" s="48">
        <v>1166</v>
      </c>
      <c r="E162" s="46">
        <v>2427</v>
      </c>
      <c r="F162" s="46">
        <v>3593</v>
      </c>
      <c r="G162" s="47">
        <v>421</v>
      </c>
      <c r="H162" s="47">
        <v>250</v>
      </c>
      <c r="I162" s="47">
        <v>0</v>
      </c>
      <c r="J162" s="47">
        <f t="shared" ref="J162:J170" si="20">SUM(F162:I162)</f>
        <v>4264</v>
      </c>
      <c r="K162" s="47">
        <f>J162</f>
        <v>4264</v>
      </c>
      <c r="L162" s="104"/>
    </row>
    <row r="163" spans="1:12" ht="15" x14ac:dyDescent="0.25">
      <c r="A163" s="111"/>
      <c r="B163" s="114"/>
      <c r="C163" s="147" t="s">
        <v>353</v>
      </c>
      <c r="D163" s="45">
        <v>522</v>
      </c>
      <c r="E163" s="43">
        <v>2302</v>
      </c>
      <c r="F163" s="43">
        <v>2824</v>
      </c>
      <c r="G163" s="44">
        <v>0</v>
      </c>
      <c r="H163" s="44">
        <v>0</v>
      </c>
      <c r="I163" s="44">
        <v>0</v>
      </c>
      <c r="J163" s="44">
        <f t="shared" si="20"/>
        <v>2824</v>
      </c>
      <c r="K163" s="44">
        <f>J163</f>
        <v>2824</v>
      </c>
      <c r="L163" s="104"/>
    </row>
    <row r="164" spans="1:12" ht="15" x14ac:dyDescent="0.25">
      <c r="A164" s="138"/>
      <c r="B164" s="114"/>
      <c r="C164" s="147" t="s">
        <v>272</v>
      </c>
      <c r="D164" s="45">
        <v>329</v>
      </c>
      <c r="E164" s="43">
        <v>0</v>
      </c>
      <c r="F164" s="43">
        <v>329</v>
      </c>
      <c r="G164" s="44">
        <v>0</v>
      </c>
      <c r="H164" s="44">
        <v>0</v>
      </c>
      <c r="I164" s="44">
        <v>0</v>
      </c>
      <c r="J164" s="44">
        <f t="shared" si="20"/>
        <v>329</v>
      </c>
      <c r="K164" s="44">
        <f t="shared" ref="K164:K170" si="21">J164</f>
        <v>329</v>
      </c>
      <c r="L164" s="104"/>
    </row>
    <row r="165" spans="1:12" ht="15" x14ac:dyDescent="0.25">
      <c r="A165" s="111"/>
      <c r="B165" s="114"/>
      <c r="C165" s="147" t="s">
        <v>354</v>
      </c>
      <c r="D165" s="45">
        <v>11</v>
      </c>
      <c r="E165" s="43">
        <v>1</v>
      </c>
      <c r="F165" s="43">
        <v>12</v>
      </c>
      <c r="G165" s="44">
        <v>72</v>
      </c>
      <c r="H165" s="44">
        <v>0</v>
      </c>
      <c r="I165" s="44">
        <v>0</v>
      </c>
      <c r="J165" s="44">
        <f t="shared" si="20"/>
        <v>84</v>
      </c>
      <c r="K165" s="44">
        <f t="shared" si="21"/>
        <v>84</v>
      </c>
      <c r="L165" s="104"/>
    </row>
    <row r="166" spans="1:12" ht="15" x14ac:dyDescent="0.25">
      <c r="A166" s="111"/>
      <c r="B166" s="114"/>
      <c r="C166" s="147" t="s">
        <v>323</v>
      </c>
      <c r="D166" s="45">
        <v>43</v>
      </c>
      <c r="E166" s="43">
        <v>0</v>
      </c>
      <c r="F166" s="43">
        <v>43</v>
      </c>
      <c r="G166" s="44">
        <v>0</v>
      </c>
      <c r="H166" s="44">
        <v>0</v>
      </c>
      <c r="I166" s="44">
        <v>0</v>
      </c>
      <c r="J166" s="44">
        <f t="shared" si="20"/>
        <v>43</v>
      </c>
      <c r="K166" s="44">
        <f t="shared" si="21"/>
        <v>43</v>
      </c>
      <c r="L166" s="104"/>
    </row>
    <row r="167" spans="1:12" ht="15" x14ac:dyDescent="0.25">
      <c r="A167" s="123"/>
      <c r="B167" s="114"/>
      <c r="C167" s="147" t="s">
        <v>355</v>
      </c>
      <c r="D167" s="45">
        <v>202</v>
      </c>
      <c r="E167" s="43">
        <v>124</v>
      </c>
      <c r="F167" s="43">
        <v>326</v>
      </c>
      <c r="G167" s="44">
        <v>261</v>
      </c>
      <c r="H167" s="44">
        <v>4</v>
      </c>
      <c r="I167" s="44">
        <v>0</v>
      </c>
      <c r="J167" s="44">
        <f t="shared" si="20"/>
        <v>591</v>
      </c>
      <c r="K167" s="44">
        <f t="shared" si="21"/>
        <v>591</v>
      </c>
      <c r="L167" s="104"/>
    </row>
    <row r="168" spans="1:12" ht="15" x14ac:dyDescent="0.25">
      <c r="A168" s="127"/>
      <c r="B168" s="114"/>
      <c r="C168" s="147" t="s">
        <v>273</v>
      </c>
      <c r="D168" s="45">
        <v>0</v>
      </c>
      <c r="E168" s="43">
        <v>0</v>
      </c>
      <c r="F168" s="43">
        <v>0</v>
      </c>
      <c r="G168" s="44">
        <v>86</v>
      </c>
      <c r="H168" s="44">
        <v>3</v>
      </c>
      <c r="I168" s="44">
        <v>0</v>
      </c>
      <c r="J168" s="44">
        <f t="shared" si="20"/>
        <v>89</v>
      </c>
      <c r="K168" s="44">
        <f t="shared" si="21"/>
        <v>89</v>
      </c>
      <c r="L168" s="104"/>
    </row>
    <row r="169" spans="1:12" ht="15" x14ac:dyDescent="0.25">
      <c r="A169" s="125"/>
      <c r="B169" s="114"/>
      <c r="C169" s="147" t="s">
        <v>274</v>
      </c>
      <c r="D169" s="45">
        <v>59</v>
      </c>
      <c r="E169" s="43">
        <v>0</v>
      </c>
      <c r="F169" s="43">
        <v>59</v>
      </c>
      <c r="G169" s="44">
        <v>0</v>
      </c>
      <c r="H169" s="44">
        <v>0</v>
      </c>
      <c r="I169" s="44">
        <v>0</v>
      </c>
      <c r="J169" s="44">
        <f t="shared" si="20"/>
        <v>59</v>
      </c>
      <c r="K169" s="44">
        <f t="shared" si="21"/>
        <v>59</v>
      </c>
      <c r="L169" s="104"/>
    </row>
    <row r="170" spans="1:12" ht="15" x14ac:dyDescent="0.25">
      <c r="A170" s="129"/>
      <c r="B170" s="114"/>
      <c r="C170" s="166" t="s">
        <v>97</v>
      </c>
      <c r="D170" s="45">
        <v>0</v>
      </c>
      <c r="E170" s="43">
        <v>0</v>
      </c>
      <c r="F170" s="43">
        <v>0</v>
      </c>
      <c r="G170" s="44">
        <v>2</v>
      </c>
      <c r="H170" s="44">
        <v>243</v>
      </c>
      <c r="I170" s="44">
        <v>0</v>
      </c>
      <c r="J170" s="44">
        <f t="shared" si="20"/>
        <v>245</v>
      </c>
      <c r="K170" s="44">
        <f t="shared" si="21"/>
        <v>245</v>
      </c>
      <c r="L170" s="104"/>
    </row>
    <row r="171" spans="1:12" ht="15" x14ac:dyDescent="0.25">
      <c r="A171" s="125"/>
      <c r="B171" s="114"/>
      <c r="C171" s="124"/>
      <c r="D171" s="161"/>
      <c r="E171" s="162"/>
      <c r="F171" s="162"/>
      <c r="G171" s="163"/>
      <c r="H171" s="163"/>
      <c r="I171" s="163"/>
      <c r="J171" s="163"/>
      <c r="K171" s="163"/>
      <c r="L171" s="104"/>
    </row>
    <row r="172" spans="1:12" ht="15" x14ac:dyDescent="0.25">
      <c r="A172" s="125"/>
      <c r="B172" s="133" t="s">
        <v>308</v>
      </c>
      <c r="C172" s="136" t="s">
        <v>161</v>
      </c>
      <c r="D172" s="58">
        <v>4024</v>
      </c>
      <c r="E172" s="59">
        <v>474</v>
      </c>
      <c r="F172" s="59">
        <v>1692</v>
      </c>
      <c r="G172" s="60">
        <v>1429</v>
      </c>
      <c r="H172" s="60">
        <v>219</v>
      </c>
      <c r="I172" s="60">
        <v>0</v>
      </c>
      <c r="J172" s="60">
        <f t="shared" ref="J172:J176" si="22">SUM(F172:I172)</f>
        <v>3340</v>
      </c>
      <c r="K172" s="121">
        <v>0</v>
      </c>
      <c r="L172" s="216"/>
    </row>
    <row r="173" spans="1:12" ht="15" x14ac:dyDescent="0.25">
      <c r="A173" s="125"/>
      <c r="B173" s="114"/>
      <c r="C173" s="124" t="s">
        <v>339</v>
      </c>
      <c r="D173" s="45">
        <v>2740</v>
      </c>
      <c r="E173" s="45">
        <v>66</v>
      </c>
      <c r="F173" s="45">
        <v>0</v>
      </c>
      <c r="G173" s="44">
        <v>225</v>
      </c>
      <c r="H173" s="44">
        <v>72</v>
      </c>
      <c r="I173" s="44">
        <v>0</v>
      </c>
      <c r="J173" s="44">
        <f t="shared" ref="J173" si="23">SUM(F173:I173)</f>
        <v>297</v>
      </c>
      <c r="K173" s="41">
        <v>0</v>
      </c>
      <c r="L173" s="104"/>
    </row>
    <row r="174" spans="1:12" ht="15" x14ac:dyDescent="0.25">
      <c r="A174" s="129"/>
      <c r="B174" s="114"/>
      <c r="C174" s="124" t="s">
        <v>195</v>
      </c>
      <c r="D174" s="45">
        <v>1189</v>
      </c>
      <c r="E174" s="43">
        <v>404</v>
      </c>
      <c r="F174" s="43">
        <v>1593</v>
      </c>
      <c r="G174" s="44">
        <v>0</v>
      </c>
      <c r="H174" s="44">
        <v>147</v>
      </c>
      <c r="I174" s="44">
        <v>0</v>
      </c>
      <c r="J174" s="44">
        <f t="shared" si="22"/>
        <v>1740</v>
      </c>
      <c r="K174" s="41">
        <v>0</v>
      </c>
      <c r="L174" s="104"/>
    </row>
    <row r="175" spans="1:12" ht="15" x14ac:dyDescent="0.25">
      <c r="A175" s="125"/>
      <c r="B175" s="114"/>
      <c r="C175" s="124" t="s">
        <v>196</v>
      </c>
      <c r="D175" s="45">
        <v>66</v>
      </c>
      <c r="E175" s="43">
        <v>4</v>
      </c>
      <c r="F175" s="43">
        <v>70</v>
      </c>
      <c r="G175" s="44">
        <v>1204</v>
      </c>
      <c r="H175" s="44">
        <v>0</v>
      </c>
      <c r="I175" s="44">
        <v>0</v>
      </c>
      <c r="J175" s="44">
        <f t="shared" si="22"/>
        <v>1274</v>
      </c>
      <c r="K175" s="41">
        <v>0</v>
      </c>
      <c r="L175" s="104"/>
    </row>
    <row r="176" spans="1:12" ht="15" x14ac:dyDescent="0.25">
      <c r="B176" s="114"/>
      <c r="C176" s="128" t="s">
        <v>197</v>
      </c>
      <c r="D176" s="45">
        <v>29</v>
      </c>
      <c r="E176" s="43">
        <v>0</v>
      </c>
      <c r="F176" s="43">
        <v>29</v>
      </c>
      <c r="G176" s="44">
        <v>0</v>
      </c>
      <c r="H176" s="44">
        <v>0</v>
      </c>
      <c r="I176" s="44">
        <v>0</v>
      </c>
      <c r="J176" s="44">
        <f t="shared" si="22"/>
        <v>29</v>
      </c>
      <c r="K176" s="41">
        <v>0</v>
      </c>
      <c r="L176" s="104"/>
    </row>
    <row r="177" spans="1:12" ht="15" x14ac:dyDescent="0.25">
      <c r="A177" s="111"/>
      <c r="B177" s="114"/>
      <c r="C177" s="128"/>
      <c r="D177" s="156"/>
      <c r="E177" s="157"/>
      <c r="F177" s="157"/>
      <c r="G177" s="158"/>
      <c r="H177" s="158"/>
      <c r="I177" s="158"/>
      <c r="J177" s="158"/>
      <c r="K177" s="158"/>
      <c r="L177" s="104"/>
    </row>
    <row r="178" spans="1:12" ht="15" x14ac:dyDescent="0.25">
      <c r="A178" s="111"/>
      <c r="B178" s="119" t="s">
        <v>275</v>
      </c>
      <c r="C178" s="159" t="s">
        <v>276</v>
      </c>
      <c r="D178" s="58">
        <v>4186</v>
      </c>
      <c r="E178" s="59">
        <v>2728</v>
      </c>
      <c r="F178" s="59">
        <v>6914</v>
      </c>
      <c r="G178" s="60">
        <v>10401</v>
      </c>
      <c r="H178" s="60">
        <v>5605</v>
      </c>
      <c r="I178" s="60">
        <v>147</v>
      </c>
      <c r="J178" s="60">
        <f t="shared" ref="J178:J185" si="24">SUM(F178:I178)</f>
        <v>23067</v>
      </c>
      <c r="K178" s="60">
        <f>J178</f>
        <v>23067</v>
      </c>
      <c r="L178" s="104"/>
    </row>
    <row r="179" spans="1:12" ht="15" x14ac:dyDescent="0.25">
      <c r="A179" s="138"/>
      <c r="B179" s="114"/>
      <c r="C179" s="124" t="s">
        <v>277</v>
      </c>
      <c r="D179" s="45">
        <v>3880</v>
      </c>
      <c r="E179" s="43">
        <v>1585</v>
      </c>
      <c r="F179" s="43">
        <v>5465</v>
      </c>
      <c r="G179" s="44">
        <v>5122</v>
      </c>
      <c r="H179" s="44">
        <v>5230</v>
      </c>
      <c r="I179" s="44">
        <v>119</v>
      </c>
      <c r="J179" s="44">
        <f t="shared" si="24"/>
        <v>15936</v>
      </c>
      <c r="K179" s="44">
        <f>J179</f>
        <v>15936</v>
      </c>
      <c r="L179" s="104"/>
    </row>
    <row r="180" spans="1:12" ht="15" x14ac:dyDescent="0.25">
      <c r="A180" s="111"/>
      <c r="B180" s="114"/>
      <c r="C180" s="124" t="s">
        <v>278</v>
      </c>
      <c r="D180" s="45">
        <v>0</v>
      </c>
      <c r="E180" s="43">
        <v>618</v>
      </c>
      <c r="F180" s="43">
        <v>618</v>
      </c>
      <c r="G180" s="44">
        <v>44</v>
      </c>
      <c r="H180" s="44">
        <v>225</v>
      </c>
      <c r="I180" s="44">
        <v>0</v>
      </c>
      <c r="J180" s="44">
        <f t="shared" si="24"/>
        <v>887</v>
      </c>
      <c r="K180" s="44">
        <f t="shared" ref="K180:K185" si="25">J180</f>
        <v>887</v>
      </c>
      <c r="L180" s="104"/>
    </row>
    <row r="181" spans="1:12" ht="15" x14ac:dyDescent="0.25">
      <c r="A181" s="111"/>
      <c r="B181" s="114"/>
      <c r="C181" s="124" t="s">
        <v>279</v>
      </c>
      <c r="D181" s="45">
        <v>-23</v>
      </c>
      <c r="E181" s="43">
        <v>-926</v>
      </c>
      <c r="F181" s="43">
        <v>-949</v>
      </c>
      <c r="G181" s="44">
        <v>-138</v>
      </c>
      <c r="H181" s="44">
        <v>-66</v>
      </c>
      <c r="I181" s="44">
        <v>-16</v>
      </c>
      <c r="J181" s="44">
        <f t="shared" si="24"/>
        <v>-1169</v>
      </c>
      <c r="K181" s="44">
        <f t="shared" si="25"/>
        <v>-1169</v>
      </c>
      <c r="L181" s="104"/>
    </row>
    <row r="182" spans="1:12" ht="15" x14ac:dyDescent="0.25">
      <c r="A182" s="123"/>
      <c r="B182" s="114"/>
      <c r="C182" s="124" t="s">
        <v>280</v>
      </c>
      <c r="D182" s="45">
        <v>186</v>
      </c>
      <c r="E182" s="43">
        <v>79</v>
      </c>
      <c r="F182" s="43">
        <v>265</v>
      </c>
      <c r="G182" s="44">
        <v>452</v>
      </c>
      <c r="H182" s="44">
        <v>121</v>
      </c>
      <c r="I182" s="44">
        <v>44</v>
      </c>
      <c r="J182" s="44">
        <f t="shared" si="24"/>
        <v>882</v>
      </c>
      <c r="K182" s="44">
        <f t="shared" si="25"/>
        <v>882</v>
      </c>
      <c r="L182" s="104"/>
    </row>
    <row r="183" spans="1:12" ht="15" x14ac:dyDescent="0.25">
      <c r="A183" s="123"/>
      <c r="B183" s="114"/>
      <c r="C183" s="124" t="s">
        <v>281</v>
      </c>
      <c r="D183" s="45">
        <v>110</v>
      </c>
      <c r="E183" s="43">
        <v>1363</v>
      </c>
      <c r="F183" s="43">
        <v>1473</v>
      </c>
      <c r="G183" s="44">
        <v>4826</v>
      </c>
      <c r="H183" s="44">
        <v>34</v>
      </c>
      <c r="I183" s="44">
        <v>0</v>
      </c>
      <c r="J183" s="44">
        <f t="shared" si="24"/>
        <v>6333</v>
      </c>
      <c r="K183" s="44">
        <f t="shared" si="25"/>
        <v>6333</v>
      </c>
      <c r="L183" s="104"/>
    </row>
    <row r="184" spans="1:12" ht="15" x14ac:dyDescent="0.25">
      <c r="A184" s="127"/>
      <c r="B184" s="114"/>
      <c r="C184" s="124" t="s">
        <v>326</v>
      </c>
      <c r="D184" s="45">
        <v>33</v>
      </c>
      <c r="E184" s="43">
        <v>9</v>
      </c>
      <c r="F184" s="43">
        <v>42</v>
      </c>
      <c r="G184" s="44">
        <v>95</v>
      </c>
      <c r="H184" s="44">
        <v>63</v>
      </c>
      <c r="I184" s="44">
        <v>0</v>
      </c>
      <c r="J184" s="44">
        <f t="shared" si="24"/>
        <v>200</v>
      </c>
      <c r="K184" s="44">
        <f t="shared" si="25"/>
        <v>200</v>
      </c>
      <c r="L184" s="104"/>
    </row>
    <row r="185" spans="1:12" ht="15" x14ac:dyDescent="0.25">
      <c r="A185" s="125"/>
      <c r="B185" s="114"/>
      <c r="C185" s="124" t="s">
        <v>282</v>
      </c>
      <c r="D185" s="45">
        <v>0</v>
      </c>
      <c r="E185" s="43">
        <v>0</v>
      </c>
      <c r="F185" s="43">
        <v>0</v>
      </c>
      <c r="G185" s="44">
        <v>0</v>
      </c>
      <c r="H185" s="44">
        <v>-2</v>
      </c>
      <c r="I185" s="44">
        <v>0</v>
      </c>
      <c r="J185" s="44">
        <f t="shared" si="24"/>
        <v>-2</v>
      </c>
      <c r="K185" s="44">
        <f t="shared" si="25"/>
        <v>-2</v>
      </c>
      <c r="L185" s="104"/>
    </row>
    <row r="186" spans="1:12" ht="15" x14ac:dyDescent="0.25">
      <c r="B186" s="114"/>
      <c r="C186" s="124"/>
      <c r="D186" s="156"/>
      <c r="E186" s="157"/>
      <c r="F186" s="157"/>
      <c r="G186" s="158"/>
      <c r="H186" s="158"/>
      <c r="I186" s="158"/>
      <c r="J186" s="158"/>
      <c r="K186" s="158"/>
      <c r="L186" s="104"/>
    </row>
    <row r="187" spans="1:12" ht="15" x14ac:dyDescent="0.25">
      <c r="B187" s="133" t="s">
        <v>283</v>
      </c>
      <c r="C187" s="145" t="s">
        <v>284</v>
      </c>
      <c r="D187" s="58">
        <v>8</v>
      </c>
      <c r="E187" s="59">
        <v>7</v>
      </c>
      <c r="F187" s="59">
        <v>15</v>
      </c>
      <c r="G187" s="60">
        <v>-16</v>
      </c>
      <c r="H187" s="60">
        <v>-48</v>
      </c>
      <c r="I187" s="60">
        <v>0</v>
      </c>
      <c r="J187" s="60">
        <f>SUM(F187:I187)</f>
        <v>-49</v>
      </c>
      <c r="K187" s="60">
        <f>J187</f>
        <v>-49</v>
      </c>
      <c r="L187" s="104"/>
    </row>
    <row r="188" spans="1:12" ht="15" x14ac:dyDescent="0.25">
      <c r="B188" s="114"/>
      <c r="C188" s="124"/>
      <c r="D188" s="156"/>
      <c r="E188" s="157"/>
      <c r="F188" s="157"/>
      <c r="G188" s="158"/>
      <c r="H188" s="158"/>
      <c r="I188" s="158"/>
      <c r="J188" s="158"/>
      <c r="K188" s="158"/>
      <c r="L188" s="104"/>
    </row>
    <row r="189" spans="1:12" ht="15" x14ac:dyDescent="0.25">
      <c r="B189" s="167" t="s">
        <v>285</v>
      </c>
      <c r="C189" s="142" t="s">
        <v>286</v>
      </c>
      <c r="D189" s="58">
        <v>156</v>
      </c>
      <c r="E189" s="59">
        <v>91</v>
      </c>
      <c r="F189" s="59">
        <v>247</v>
      </c>
      <c r="G189" s="60">
        <v>90</v>
      </c>
      <c r="H189" s="60">
        <v>519</v>
      </c>
      <c r="I189" s="60">
        <v>-41</v>
      </c>
      <c r="J189" s="60">
        <f>SUM(F189:I189)</f>
        <v>815</v>
      </c>
      <c r="K189" s="60">
        <f>J189</f>
        <v>815</v>
      </c>
      <c r="L189" s="104"/>
    </row>
    <row r="190" spans="1:12" ht="14.25" x14ac:dyDescent="0.2">
      <c r="B190" s="116"/>
      <c r="C190" s="124" t="s">
        <v>287</v>
      </c>
      <c r="D190" s="45">
        <v>188</v>
      </c>
      <c r="E190" s="43">
        <v>382</v>
      </c>
      <c r="F190" s="43">
        <v>570</v>
      </c>
      <c r="G190" s="44">
        <v>115</v>
      </c>
      <c r="H190" s="44">
        <v>701</v>
      </c>
      <c r="I190" s="44">
        <v>3</v>
      </c>
      <c r="J190" s="44">
        <f>SUM(F190:I190)</f>
        <v>1389</v>
      </c>
      <c r="K190" s="44">
        <f>J190</f>
        <v>1389</v>
      </c>
      <c r="L190" s="104"/>
    </row>
    <row r="191" spans="1:12" ht="14.25" x14ac:dyDescent="0.2">
      <c r="B191" s="116"/>
      <c r="C191" s="128" t="s">
        <v>288</v>
      </c>
      <c r="D191" s="45">
        <v>-35</v>
      </c>
      <c r="E191" s="43">
        <v>-292</v>
      </c>
      <c r="F191" s="43">
        <v>-327</v>
      </c>
      <c r="G191" s="44">
        <v>-25</v>
      </c>
      <c r="H191" s="44">
        <v>-182</v>
      </c>
      <c r="I191" s="44">
        <v>-44</v>
      </c>
      <c r="J191" s="44">
        <f>SUM(F191:I191)</f>
        <v>-578</v>
      </c>
      <c r="K191" s="44">
        <f t="shared" ref="K191:K193" si="26">J191</f>
        <v>-578</v>
      </c>
      <c r="L191" s="104"/>
    </row>
    <row r="192" spans="1:12" ht="14.25" x14ac:dyDescent="0.2">
      <c r="B192" s="116"/>
      <c r="C192" s="124" t="s">
        <v>289</v>
      </c>
      <c r="D192" s="45">
        <v>3</v>
      </c>
      <c r="E192" s="43">
        <v>1</v>
      </c>
      <c r="F192" s="43">
        <v>4</v>
      </c>
      <c r="G192" s="44">
        <v>0</v>
      </c>
      <c r="H192" s="44">
        <v>0</v>
      </c>
      <c r="I192" s="44">
        <v>0</v>
      </c>
      <c r="J192" s="44">
        <f>SUM(F192:I192)</f>
        <v>4</v>
      </c>
      <c r="K192" s="44">
        <f t="shared" si="26"/>
        <v>4</v>
      </c>
      <c r="L192" s="104"/>
    </row>
    <row r="193" spans="2:12" ht="14.25" x14ac:dyDescent="0.2">
      <c r="B193" s="116"/>
      <c r="C193" s="124" t="s">
        <v>290</v>
      </c>
      <c r="D193" s="45">
        <v>0</v>
      </c>
      <c r="E193" s="43">
        <v>0</v>
      </c>
      <c r="F193" s="43">
        <v>0</v>
      </c>
      <c r="G193" s="44">
        <v>0</v>
      </c>
      <c r="H193" s="44">
        <v>0</v>
      </c>
      <c r="I193" s="44">
        <v>0</v>
      </c>
      <c r="J193" s="44">
        <f>SUM(F193:I193)</f>
        <v>0</v>
      </c>
      <c r="K193" s="44">
        <f t="shared" si="26"/>
        <v>0</v>
      </c>
      <c r="L193" s="104"/>
    </row>
    <row r="194" spans="2:12" ht="15" x14ac:dyDescent="0.25">
      <c r="B194" s="114"/>
      <c r="C194" s="124"/>
      <c r="D194" s="42"/>
      <c r="E194" s="40"/>
      <c r="F194" s="40"/>
      <c r="G194" s="41"/>
      <c r="H194" s="41"/>
      <c r="I194" s="41"/>
      <c r="J194" s="41"/>
      <c r="K194" s="41"/>
      <c r="L194" s="104"/>
    </row>
    <row r="195" spans="2:12" x14ac:dyDescent="0.2"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</row>
    <row r="196" spans="2:12" x14ac:dyDescent="0.2"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</row>
  </sheetData>
  <mergeCells count="7">
    <mergeCell ref="K6:K9"/>
    <mergeCell ref="B6:C9"/>
    <mergeCell ref="D6:F8"/>
    <mergeCell ref="G6:G9"/>
    <mergeCell ref="H6:H9"/>
    <mergeCell ref="I6:I9"/>
    <mergeCell ref="J6:J9"/>
  </mergeCells>
  <conditionalFormatting sqref="D189:K189">
    <cfRule type="cellIs" dxfId="219" priority="11" stopIfTrue="1" operator="notEqual">
      <formula>D190+D191+D192+D193</formula>
    </cfRule>
  </conditionalFormatting>
  <conditionalFormatting sqref="D16:J16">
    <cfRule type="cellIs" dxfId="218" priority="12" stopIfTrue="1" operator="notEqual">
      <formula>D17+D20</formula>
    </cfRule>
  </conditionalFormatting>
  <conditionalFormatting sqref="J28">
    <cfRule type="cellIs" dxfId="217" priority="13" stopIfTrue="1" operator="notEqual">
      <formula>J30+J38</formula>
    </cfRule>
  </conditionalFormatting>
  <conditionalFormatting sqref="D96:K96">
    <cfRule type="cellIs" dxfId="216" priority="14" stopIfTrue="1" operator="notEqual">
      <formula>SUM(D97:D102)</formula>
    </cfRule>
  </conditionalFormatting>
  <conditionalFormatting sqref="D141:J141 D48:K48">
    <cfRule type="cellIs" dxfId="215" priority="15" stopIfTrue="1" operator="notEqual">
      <formula>SUM(D49:D53)</formula>
    </cfRule>
  </conditionalFormatting>
  <conditionalFormatting sqref="D89:K89 G104:K104">
    <cfRule type="cellIs" dxfId="214" priority="16" stopIfTrue="1" operator="notEqual">
      <formula>D90+D91+D92+D93+D94</formula>
    </cfRule>
  </conditionalFormatting>
  <conditionalFormatting sqref="D111:K111">
    <cfRule type="cellIs" dxfId="213" priority="17" stopIfTrue="1" operator="notEqual">
      <formula>#REF!+#REF!+#REF!+#REF!+#REF!+D121+D122+D123+D124+D125+D127+D128+D129+D131+D132+D134+#REF!+#REF!+#REF!+#REF!</formula>
    </cfRule>
  </conditionalFormatting>
  <conditionalFormatting sqref="D178:K178">
    <cfRule type="cellIs" dxfId="212" priority="18" stopIfTrue="1" operator="notEqual">
      <formula>SUM(D179:D185)</formula>
    </cfRule>
  </conditionalFormatting>
  <conditionalFormatting sqref="D162:K162">
    <cfRule type="cellIs" dxfId="211" priority="19" stopIfTrue="1" operator="notEqual">
      <formula>SUM(D163:D170)</formula>
    </cfRule>
  </conditionalFormatting>
  <conditionalFormatting sqref="D104:F104">
    <cfRule type="cellIs" dxfId="210" priority="10" stopIfTrue="1" operator="notEqual">
      <formula>D105+D106+D107+D108+D109</formula>
    </cfRule>
  </conditionalFormatting>
  <conditionalFormatting sqref="D150:K150">
    <cfRule type="cellIs" dxfId="209" priority="9" stopIfTrue="1" operator="notEqual">
      <formula>SUM(D151:D160)</formula>
    </cfRule>
  </conditionalFormatting>
  <conditionalFormatting sqref="D30:J30 D38:J38">
    <cfRule type="cellIs" dxfId="208" priority="8" stopIfTrue="1" operator="notEqual">
      <formula>SUM(D32:D36)</formula>
    </cfRule>
  </conditionalFormatting>
  <conditionalFormatting sqref="D113:K113">
    <cfRule type="cellIs" dxfId="207" priority="7" stopIfTrue="1" operator="notEqual">
      <formula>SUM(D114:D117)</formula>
    </cfRule>
  </conditionalFormatting>
  <conditionalFormatting sqref="K141">
    <cfRule type="cellIs" dxfId="206" priority="6" stopIfTrue="1" operator="notEqual">
      <formula>SUM(K142:K146)</formula>
    </cfRule>
  </conditionalFormatting>
  <conditionalFormatting sqref="D11:J11">
    <cfRule type="cellIs" dxfId="205" priority="20" stopIfTrue="1" operator="notEqual">
      <formula>D12+#REF!+D13+D14</formula>
    </cfRule>
  </conditionalFormatting>
  <conditionalFormatting sqref="D59:K59">
    <cfRule type="cellIs" dxfId="204" priority="21" stopIfTrue="1" operator="notEqual">
      <formula>D61+D68+D70</formula>
    </cfRule>
  </conditionalFormatting>
  <conditionalFormatting sqref="D187:K187">
    <cfRule type="cellIs" dxfId="203" priority="22" stopIfTrue="1" operator="notEqual">
      <formula>#REF!+#REF!</formula>
    </cfRule>
  </conditionalFormatting>
  <conditionalFormatting sqref="K16">
    <cfRule type="cellIs" dxfId="202" priority="3" stopIfTrue="1" operator="notEqual">
      <formula>K17+K20</formula>
    </cfRule>
  </conditionalFormatting>
  <conditionalFormatting sqref="K28">
    <cfRule type="cellIs" dxfId="201" priority="4" stopIfTrue="1" operator="notEqual">
      <formula>K30+K38</formula>
    </cfRule>
  </conditionalFormatting>
  <conditionalFormatting sqref="K30">
    <cfRule type="cellIs" dxfId="200" priority="2" stopIfTrue="1" operator="notEqual">
      <formula>SUM(K32:K36)</formula>
    </cfRule>
  </conditionalFormatting>
  <conditionalFormatting sqref="K38">
    <cfRule type="cellIs" dxfId="199" priority="1" stopIfTrue="1" operator="notEqual">
      <formula>SUM(K40:K44)</formula>
    </cfRule>
  </conditionalFormatting>
  <conditionalFormatting sqref="K11">
    <cfRule type="cellIs" dxfId="198" priority="5" stopIfTrue="1" operator="notEqual">
      <formula>K12+#REF!+K13+K14</formula>
    </cfRule>
  </conditionalFormatting>
  <hyperlinks>
    <hyperlink ref="K5" location="Índice!A1" display="índice"/>
  </hyperlinks>
  <printOptions horizontalCentered="1"/>
  <pageMargins left="0.19685039370078741" right="0.19685039370078741" top="0.19685039370078741" bottom="0.19685039370078741" header="0" footer="0"/>
  <pageSetup paperSize="9" scale="60" fitToWidth="3" fitToHeight="3" orientation="landscape" r:id="rId1"/>
  <headerFooter alignWithMargins="0"/>
  <rowBreaks count="3" manualBreakCount="3">
    <brk id="58" min="1" max="10" man="1"/>
    <brk id="110" min="1" max="10" man="1"/>
    <brk id="147" min="1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5"/>
  <sheetViews>
    <sheetView showGridLines="0" zoomScale="90" zoomScaleNormal="90" zoomScaleSheetLayoutView="90" workbookViewId="0">
      <pane ySplit="9" topLeftCell="A10" activePane="bottomLeft" state="frozen"/>
      <selection pane="bottomLeft"/>
    </sheetView>
  </sheetViews>
  <sheetFormatPr baseColWidth="10" defaultColWidth="11.42578125" defaultRowHeight="12.75" x14ac:dyDescent="0.2"/>
  <cols>
    <col min="1" max="1" width="2.7109375" style="72" customWidth="1"/>
    <col min="2" max="2" width="18.7109375" style="64" customWidth="1"/>
    <col min="3" max="3" width="90.7109375" style="64" customWidth="1"/>
    <col min="4" max="6" width="14.7109375" style="64" customWidth="1"/>
    <col min="7" max="7" width="16.28515625" style="64" customWidth="1"/>
    <col min="8" max="8" width="16.7109375" style="64" customWidth="1"/>
    <col min="9" max="9" width="16.28515625" style="64" customWidth="1"/>
    <col min="10" max="10" width="20.140625" style="64" bestFit="1" customWidth="1"/>
    <col min="11" max="11" width="19.85546875" style="64" customWidth="1"/>
    <col min="12" max="12" width="2.42578125" style="64" customWidth="1"/>
    <col min="13" max="16384" width="11.42578125" style="64"/>
  </cols>
  <sheetData>
    <row r="1" spans="1:11" x14ac:dyDescent="0.2">
      <c r="A1" s="64"/>
      <c r="B1" s="65"/>
      <c r="D1" s="66"/>
      <c r="E1" s="66"/>
      <c r="F1" s="66"/>
      <c r="G1" s="66"/>
      <c r="H1" s="66"/>
      <c r="I1" s="66"/>
      <c r="J1" s="66"/>
    </row>
    <row r="2" spans="1:11" ht="18" x14ac:dyDescent="0.25">
      <c r="A2" s="67"/>
      <c r="B2" s="68" t="s">
        <v>294</v>
      </c>
      <c r="C2" s="68"/>
      <c r="D2" s="69"/>
      <c r="E2" s="69"/>
      <c r="F2" s="69"/>
      <c r="G2" s="69"/>
      <c r="H2" s="69"/>
      <c r="I2" s="69"/>
      <c r="J2" s="69"/>
    </row>
    <row r="3" spans="1:11" ht="18.75" x14ac:dyDescent="0.3">
      <c r="A3" s="70"/>
      <c r="B3" s="71" t="s">
        <v>372</v>
      </c>
      <c r="C3" s="71"/>
      <c r="D3" s="69"/>
      <c r="E3" s="69"/>
      <c r="F3" s="69"/>
      <c r="G3" s="69"/>
      <c r="H3" s="69"/>
      <c r="I3" s="69"/>
      <c r="J3" s="69"/>
    </row>
    <row r="4" spans="1:11" ht="14.25" x14ac:dyDescent="0.2">
      <c r="B4" s="73" t="s">
        <v>293</v>
      </c>
      <c r="C4" s="73"/>
      <c r="D4" s="69"/>
      <c r="E4" s="69"/>
      <c r="F4" s="69"/>
      <c r="G4" s="69"/>
      <c r="H4" s="69"/>
      <c r="I4" s="69"/>
      <c r="J4" s="69"/>
    </row>
    <row r="5" spans="1:11" ht="15.75" thickBot="1" x14ac:dyDescent="0.3">
      <c r="A5" s="74"/>
      <c r="B5" s="75"/>
      <c r="C5" s="69"/>
      <c r="D5" s="69"/>
      <c r="E5" s="69"/>
      <c r="F5" s="69"/>
      <c r="G5" s="69"/>
      <c r="H5" s="69"/>
      <c r="I5" s="69"/>
      <c r="J5" s="69"/>
      <c r="K5" s="76" t="s">
        <v>324</v>
      </c>
    </row>
    <row r="6" spans="1:11" ht="13.5" customHeight="1" thickTop="1" thickBot="1" x14ac:dyDescent="0.25">
      <c r="A6" s="77"/>
      <c r="B6" s="231" t="s">
        <v>0</v>
      </c>
      <c r="C6" s="232"/>
      <c r="D6" s="237" t="s">
        <v>1</v>
      </c>
      <c r="E6" s="237"/>
      <c r="F6" s="237"/>
      <c r="G6" s="229" t="s">
        <v>295</v>
      </c>
      <c r="H6" s="229" t="s">
        <v>296</v>
      </c>
      <c r="I6" s="229" t="s">
        <v>297</v>
      </c>
      <c r="J6" s="229" t="s">
        <v>302</v>
      </c>
      <c r="K6" s="229" t="s">
        <v>3</v>
      </c>
    </row>
    <row r="7" spans="1:11" ht="12.75" customHeight="1" thickTop="1" thickBot="1" x14ac:dyDescent="0.25">
      <c r="A7" s="74"/>
      <c r="B7" s="233"/>
      <c r="C7" s="234"/>
      <c r="D7" s="237"/>
      <c r="E7" s="237"/>
      <c r="F7" s="237"/>
      <c r="G7" s="230"/>
      <c r="H7" s="230"/>
      <c r="I7" s="230"/>
      <c r="J7" s="230"/>
      <c r="K7" s="230"/>
    </row>
    <row r="8" spans="1:11" ht="12.75" customHeight="1" thickTop="1" thickBot="1" x14ac:dyDescent="0.25">
      <c r="A8" s="74"/>
      <c r="B8" s="233"/>
      <c r="C8" s="234"/>
      <c r="D8" s="237"/>
      <c r="E8" s="237"/>
      <c r="F8" s="237"/>
      <c r="G8" s="230"/>
      <c r="H8" s="230"/>
      <c r="I8" s="230"/>
      <c r="J8" s="230"/>
      <c r="K8" s="230"/>
    </row>
    <row r="9" spans="1:11" ht="31.5" thickTop="1" thickBot="1" x14ac:dyDescent="0.25">
      <c r="A9" s="78"/>
      <c r="B9" s="235"/>
      <c r="C9" s="236"/>
      <c r="D9" s="63" t="s">
        <v>4</v>
      </c>
      <c r="E9" s="63" t="s">
        <v>5</v>
      </c>
      <c r="F9" s="63" t="s">
        <v>303</v>
      </c>
      <c r="G9" s="230"/>
      <c r="H9" s="230"/>
      <c r="I9" s="230"/>
      <c r="J9" s="230"/>
      <c r="K9" s="230"/>
    </row>
    <row r="10" spans="1:11" ht="15.75" thickTop="1" x14ac:dyDescent="0.25">
      <c r="A10" s="74"/>
      <c r="B10" s="11"/>
      <c r="C10" s="12"/>
      <c r="D10" s="10"/>
      <c r="E10" s="10"/>
      <c r="F10" s="10"/>
      <c r="G10" s="38"/>
      <c r="H10" s="38"/>
      <c r="I10" s="38"/>
      <c r="J10" s="39"/>
      <c r="K10" s="38"/>
    </row>
    <row r="11" spans="1:11" s="80" customFormat="1" ht="15" x14ac:dyDescent="0.25">
      <c r="A11" s="79"/>
      <c r="B11" s="13" t="s">
        <v>6</v>
      </c>
      <c r="C11" s="14" t="s">
        <v>7</v>
      </c>
      <c r="D11" s="213">
        <v>29503</v>
      </c>
      <c r="E11" s="213">
        <v>13358</v>
      </c>
      <c r="F11" s="213">
        <v>42861</v>
      </c>
      <c r="G11" s="214">
        <v>115498</v>
      </c>
      <c r="H11" s="214">
        <v>49942</v>
      </c>
      <c r="I11" s="214">
        <v>3939</v>
      </c>
      <c r="J11" s="215">
        <f>SUM(F11:I11)</f>
        <v>212240</v>
      </c>
      <c r="K11" s="214">
        <f>J11</f>
        <v>212240</v>
      </c>
    </row>
    <row r="12" spans="1:11" ht="15" x14ac:dyDescent="0.25">
      <c r="A12" s="81"/>
      <c r="B12" s="11"/>
      <c r="C12" s="15"/>
      <c r="D12" s="43"/>
      <c r="E12" s="43"/>
      <c r="F12" s="43"/>
      <c r="G12" s="44"/>
      <c r="H12" s="44"/>
      <c r="I12" s="44"/>
      <c r="J12" s="45"/>
      <c r="K12" s="44"/>
    </row>
    <row r="13" spans="1:11" s="80" customFormat="1" ht="15" x14ac:dyDescent="0.25">
      <c r="A13" s="82"/>
      <c r="B13" s="16" t="s">
        <v>8</v>
      </c>
      <c r="C13" s="17" t="s">
        <v>9</v>
      </c>
      <c r="D13" s="46">
        <v>667</v>
      </c>
      <c r="E13" s="46">
        <v>2125</v>
      </c>
      <c r="F13" s="46">
        <v>2792</v>
      </c>
      <c r="G13" s="47">
        <v>4751</v>
      </c>
      <c r="H13" s="47">
        <v>5796</v>
      </c>
      <c r="I13" s="47">
        <v>64</v>
      </c>
      <c r="J13" s="48">
        <f t="shared" ref="J13:J81" si="0">SUM(F13:I13)</f>
        <v>13403</v>
      </c>
      <c r="K13" s="47">
        <f>J13</f>
        <v>13403</v>
      </c>
    </row>
    <row r="14" spans="1:11" ht="15" x14ac:dyDescent="0.25">
      <c r="A14" s="83"/>
      <c r="B14" s="11"/>
      <c r="C14" s="18" t="s">
        <v>10</v>
      </c>
      <c r="D14" s="43">
        <v>72</v>
      </c>
      <c r="E14" s="43">
        <v>85</v>
      </c>
      <c r="F14" s="43">
        <v>157</v>
      </c>
      <c r="G14" s="44">
        <v>27</v>
      </c>
      <c r="H14" s="44">
        <v>120</v>
      </c>
      <c r="I14" s="44">
        <v>0</v>
      </c>
      <c r="J14" s="45">
        <f t="shared" si="0"/>
        <v>304</v>
      </c>
      <c r="K14" s="44">
        <f>J14</f>
        <v>304</v>
      </c>
    </row>
    <row r="15" spans="1:11" ht="15" x14ac:dyDescent="0.25">
      <c r="A15" s="83"/>
      <c r="B15" s="11"/>
      <c r="C15" s="18" t="s">
        <v>11</v>
      </c>
      <c r="D15" s="43">
        <v>155</v>
      </c>
      <c r="E15" s="43">
        <v>1135</v>
      </c>
      <c r="F15" s="43">
        <v>1290</v>
      </c>
      <c r="G15" s="44">
        <v>2009</v>
      </c>
      <c r="H15" s="44">
        <v>4183</v>
      </c>
      <c r="I15" s="44">
        <v>0</v>
      </c>
      <c r="J15" s="45">
        <f t="shared" si="0"/>
        <v>7482</v>
      </c>
      <c r="K15" s="44">
        <f t="shared" ref="K15:K20" si="1">J15</f>
        <v>7482</v>
      </c>
    </row>
    <row r="16" spans="1:11" ht="15" x14ac:dyDescent="0.25">
      <c r="A16" s="87"/>
      <c r="B16" s="11"/>
      <c r="C16" s="18" t="s">
        <v>12</v>
      </c>
      <c r="D16" s="43">
        <v>0</v>
      </c>
      <c r="E16" s="43">
        <v>0</v>
      </c>
      <c r="F16" s="43">
        <v>0</v>
      </c>
      <c r="G16" s="44">
        <v>1332</v>
      </c>
      <c r="H16" s="44">
        <v>0</v>
      </c>
      <c r="I16" s="44">
        <v>48</v>
      </c>
      <c r="J16" s="45">
        <f t="shared" si="0"/>
        <v>1380</v>
      </c>
      <c r="K16" s="44">
        <f t="shared" si="1"/>
        <v>1380</v>
      </c>
    </row>
    <row r="17" spans="1:13" ht="15" x14ac:dyDescent="0.25">
      <c r="A17" s="81"/>
      <c r="B17" s="11"/>
      <c r="C17" s="19" t="s">
        <v>13</v>
      </c>
      <c r="D17" s="43">
        <v>406</v>
      </c>
      <c r="E17" s="43">
        <v>636</v>
      </c>
      <c r="F17" s="43">
        <v>1042</v>
      </c>
      <c r="G17" s="44">
        <v>700</v>
      </c>
      <c r="H17" s="44">
        <v>431</v>
      </c>
      <c r="I17" s="44">
        <v>0</v>
      </c>
      <c r="J17" s="45">
        <f t="shared" si="0"/>
        <v>2173</v>
      </c>
      <c r="K17" s="44">
        <f t="shared" si="1"/>
        <v>2173</v>
      </c>
    </row>
    <row r="18" spans="1:13" ht="15" x14ac:dyDescent="0.25">
      <c r="A18" s="83"/>
      <c r="B18" s="11"/>
      <c r="C18" s="19" t="s">
        <v>14</v>
      </c>
      <c r="D18" s="43">
        <v>0</v>
      </c>
      <c r="E18" s="43">
        <v>139</v>
      </c>
      <c r="F18" s="43">
        <v>139</v>
      </c>
      <c r="G18" s="44">
        <v>87</v>
      </c>
      <c r="H18" s="44">
        <v>144</v>
      </c>
      <c r="I18" s="44">
        <v>5</v>
      </c>
      <c r="J18" s="45">
        <f t="shared" si="0"/>
        <v>375</v>
      </c>
      <c r="K18" s="44">
        <f t="shared" si="1"/>
        <v>375</v>
      </c>
    </row>
    <row r="19" spans="1:13" ht="15" x14ac:dyDescent="0.25">
      <c r="A19" s="88"/>
      <c r="B19" s="11"/>
      <c r="C19" s="18" t="s">
        <v>15</v>
      </c>
      <c r="D19" s="43">
        <v>1</v>
      </c>
      <c r="E19" s="43">
        <v>14</v>
      </c>
      <c r="F19" s="43">
        <v>15</v>
      </c>
      <c r="G19" s="44">
        <v>68</v>
      </c>
      <c r="H19" s="44">
        <v>623</v>
      </c>
      <c r="I19" s="44">
        <v>0</v>
      </c>
      <c r="J19" s="45">
        <f t="shared" si="0"/>
        <v>706</v>
      </c>
      <c r="K19" s="44">
        <f t="shared" si="1"/>
        <v>706</v>
      </c>
    </row>
    <row r="20" spans="1:13" ht="15" x14ac:dyDescent="0.25">
      <c r="A20" s="81"/>
      <c r="B20" s="11"/>
      <c r="C20" s="18" t="s">
        <v>17</v>
      </c>
      <c r="D20" s="43">
        <v>33</v>
      </c>
      <c r="E20" s="43">
        <v>116</v>
      </c>
      <c r="F20" s="43">
        <v>149</v>
      </c>
      <c r="G20" s="44">
        <v>528</v>
      </c>
      <c r="H20" s="44">
        <v>295</v>
      </c>
      <c r="I20" s="44">
        <v>11</v>
      </c>
      <c r="J20" s="45">
        <f t="shared" si="0"/>
        <v>983</v>
      </c>
      <c r="K20" s="44">
        <f t="shared" si="1"/>
        <v>983</v>
      </c>
    </row>
    <row r="21" spans="1:13" s="169" customFormat="1" ht="15" x14ac:dyDescent="0.25">
      <c r="A21" s="190"/>
      <c r="B21" s="114"/>
      <c r="C21" s="128"/>
      <c r="D21" s="40"/>
      <c r="E21" s="40"/>
      <c r="F21" s="40"/>
      <c r="G21" s="41"/>
      <c r="H21" s="41"/>
      <c r="I21" s="41"/>
      <c r="J21" s="42"/>
      <c r="K21" s="41"/>
    </row>
    <row r="22" spans="1:13" ht="15" x14ac:dyDescent="0.25">
      <c r="A22" s="88"/>
      <c r="B22" s="16" t="s">
        <v>18</v>
      </c>
      <c r="C22" s="21" t="s">
        <v>19</v>
      </c>
      <c r="D22" s="46">
        <v>143</v>
      </c>
      <c r="E22" s="46">
        <v>1990</v>
      </c>
      <c r="F22" s="46">
        <v>2133</v>
      </c>
      <c r="G22" s="47">
        <v>4965</v>
      </c>
      <c r="H22" s="47">
        <v>322</v>
      </c>
      <c r="I22" s="47">
        <v>0</v>
      </c>
      <c r="J22" s="48">
        <f t="shared" si="0"/>
        <v>7420</v>
      </c>
      <c r="K22" s="47">
        <f>J22</f>
        <v>7420</v>
      </c>
    </row>
    <row r="23" spans="1:13" ht="15" x14ac:dyDescent="0.25">
      <c r="A23" s="89"/>
      <c r="B23" s="11"/>
      <c r="C23" s="18" t="s">
        <v>20</v>
      </c>
      <c r="D23" s="43">
        <v>110</v>
      </c>
      <c r="E23" s="43">
        <v>1363</v>
      </c>
      <c r="F23" s="43">
        <v>1473</v>
      </c>
      <c r="G23" s="44">
        <v>4826</v>
      </c>
      <c r="H23" s="44">
        <v>34</v>
      </c>
      <c r="I23" s="44">
        <v>0</v>
      </c>
      <c r="J23" s="45">
        <f>SUM(F23:I23)</f>
        <v>6333</v>
      </c>
      <c r="K23" s="44">
        <f t="shared" ref="K23:K25" si="2">J23</f>
        <v>6333</v>
      </c>
    </row>
    <row r="24" spans="1:13" ht="15" x14ac:dyDescent="0.25">
      <c r="B24" s="11"/>
      <c r="C24" s="18" t="s">
        <v>21</v>
      </c>
      <c r="D24" s="43">
        <v>33</v>
      </c>
      <c r="E24" s="43">
        <v>9</v>
      </c>
      <c r="F24" s="43">
        <v>42</v>
      </c>
      <c r="G24" s="44">
        <v>95</v>
      </c>
      <c r="H24" s="44">
        <v>63</v>
      </c>
      <c r="I24" s="44">
        <v>0</v>
      </c>
      <c r="J24" s="45">
        <f>SUM(F24:I24)</f>
        <v>200</v>
      </c>
      <c r="K24" s="44">
        <f t="shared" si="2"/>
        <v>200</v>
      </c>
    </row>
    <row r="25" spans="1:13" ht="15" x14ac:dyDescent="0.25">
      <c r="A25" s="74"/>
      <c r="B25" s="11"/>
      <c r="C25" s="18" t="s">
        <v>22</v>
      </c>
      <c r="D25" s="43">
        <v>0</v>
      </c>
      <c r="E25" s="43">
        <v>618</v>
      </c>
      <c r="F25" s="43">
        <v>618</v>
      </c>
      <c r="G25" s="44">
        <v>44</v>
      </c>
      <c r="H25" s="44">
        <v>0</v>
      </c>
      <c r="I25" s="44">
        <v>0</v>
      </c>
      <c r="J25" s="45">
        <f>SUM(F25:I25)</f>
        <v>662</v>
      </c>
      <c r="K25" s="44">
        <f t="shared" si="2"/>
        <v>662</v>
      </c>
    </row>
    <row r="26" spans="1:13" ht="15" x14ac:dyDescent="0.25">
      <c r="A26" s="74"/>
      <c r="B26" s="11"/>
      <c r="C26" s="22"/>
      <c r="D26" s="49"/>
      <c r="E26" s="49"/>
      <c r="F26" s="49"/>
      <c r="G26" s="50"/>
      <c r="H26" s="50"/>
      <c r="I26" s="50"/>
      <c r="J26" s="51"/>
      <c r="K26" s="50"/>
    </row>
    <row r="27" spans="1:13" ht="15" x14ac:dyDescent="0.25">
      <c r="A27" s="74"/>
      <c r="B27" s="16" t="s">
        <v>23</v>
      </c>
      <c r="C27" s="17" t="s">
        <v>301</v>
      </c>
      <c r="D27" s="46">
        <f>D11-D13-D22</f>
        <v>28693</v>
      </c>
      <c r="E27" s="46">
        <f t="shared" ref="E27:I27" si="3">E11-E13-E22</f>
        <v>9243</v>
      </c>
      <c r="F27" s="46">
        <f t="shared" si="3"/>
        <v>37936</v>
      </c>
      <c r="G27" s="47">
        <f t="shared" si="3"/>
        <v>105782</v>
      </c>
      <c r="H27" s="47">
        <f t="shared" si="3"/>
        <v>43824</v>
      </c>
      <c r="I27" s="47">
        <f t="shared" si="3"/>
        <v>3875</v>
      </c>
      <c r="J27" s="48">
        <f t="shared" si="0"/>
        <v>191417</v>
      </c>
      <c r="K27" s="47">
        <f>J27</f>
        <v>191417</v>
      </c>
      <c r="L27" s="91"/>
      <c r="M27" s="92"/>
    </row>
    <row r="28" spans="1:13" ht="15" x14ac:dyDescent="0.25">
      <c r="A28" s="78"/>
      <c r="B28" s="11"/>
      <c r="C28" s="12" t="s">
        <v>24</v>
      </c>
      <c r="D28" s="43"/>
      <c r="E28" s="43"/>
      <c r="F28" s="43"/>
      <c r="G28" s="44"/>
      <c r="H28" s="44"/>
      <c r="I28" s="44"/>
      <c r="J28" s="45"/>
      <c r="K28" s="44"/>
    </row>
    <row r="29" spans="1:13" ht="15" x14ac:dyDescent="0.25">
      <c r="A29" s="74"/>
      <c r="B29" s="11"/>
      <c r="C29" s="22" t="s">
        <v>25</v>
      </c>
      <c r="D29" s="43">
        <v>4761</v>
      </c>
      <c r="E29" s="43">
        <v>4602</v>
      </c>
      <c r="F29" s="43">
        <v>9363</v>
      </c>
      <c r="G29" s="44">
        <v>28268</v>
      </c>
      <c r="H29" s="44">
        <v>21162</v>
      </c>
      <c r="I29" s="44">
        <v>1053</v>
      </c>
      <c r="J29" s="45">
        <f t="shared" si="0"/>
        <v>59846</v>
      </c>
      <c r="K29" s="44">
        <f>J29</f>
        <v>59846</v>
      </c>
    </row>
    <row r="30" spans="1:13" ht="15" x14ac:dyDescent="0.25">
      <c r="A30" s="74"/>
      <c r="B30" s="11"/>
      <c r="C30" s="22" t="s">
        <v>26</v>
      </c>
      <c r="D30" s="43">
        <v>17889</v>
      </c>
      <c r="E30" s="43">
        <v>5474</v>
      </c>
      <c r="F30" s="43">
        <v>23363</v>
      </c>
      <c r="G30" s="44">
        <v>74853</v>
      </c>
      <c r="H30" s="44">
        <v>22774</v>
      </c>
      <c r="I30" s="44">
        <v>2511</v>
      </c>
      <c r="J30" s="45">
        <f t="shared" si="0"/>
        <v>123501</v>
      </c>
      <c r="K30" s="44">
        <f t="shared" ref="K30:K33" si="4">J30</f>
        <v>123501</v>
      </c>
    </row>
    <row r="31" spans="1:13" ht="15" x14ac:dyDescent="0.25">
      <c r="A31" s="89"/>
      <c r="B31" s="11"/>
      <c r="C31" s="22" t="s">
        <v>27</v>
      </c>
      <c r="D31" s="43">
        <v>6814</v>
      </c>
      <c r="E31" s="43">
        <v>3093</v>
      </c>
      <c r="F31" s="43">
        <v>9907</v>
      </c>
      <c r="G31" s="44">
        <v>12046</v>
      </c>
      <c r="H31" s="44">
        <v>5974</v>
      </c>
      <c r="I31" s="44">
        <v>352</v>
      </c>
      <c r="J31" s="45">
        <f t="shared" si="0"/>
        <v>28279</v>
      </c>
      <c r="K31" s="44">
        <f t="shared" si="4"/>
        <v>28279</v>
      </c>
    </row>
    <row r="32" spans="1:13" ht="15" x14ac:dyDescent="0.25">
      <c r="A32" s="88"/>
      <c r="B32" s="23"/>
      <c r="C32" s="24" t="s">
        <v>28</v>
      </c>
      <c r="D32" s="43">
        <v>39</v>
      </c>
      <c r="E32" s="43">
        <v>189</v>
      </c>
      <c r="F32" s="43">
        <v>228</v>
      </c>
      <c r="G32" s="44">
        <v>331</v>
      </c>
      <c r="H32" s="44">
        <v>32</v>
      </c>
      <c r="I32" s="44">
        <v>23</v>
      </c>
      <c r="J32" s="45">
        <f t="shared" si="0"/>
        <v>614</v>
      </c>
      <c r="K32" s="44">
        <f t="shared" si="4"/>
        <v>614</v>
      </c>
    </row>
    <row r="33" spans="1:11" ht="15" x14ac:dyDescent="0.25">
      <c r="A33" s="83"/>
      <c r="B33" s="11"/>
      <c r="C33" s="20" t="s">
        <v>29</v>
      </c>
      <c r="D33" s="43">
        <v>-810</v>
      </c>
      <c r="E33" s="43">
        <v>-4115</v>
      </c>
      <c r="F33" s="43">
        <v>-4925</v>
      </c>
      <c r="G33" s="44">
        <v>-9716</v>
      </c>
      <c r="H33" s="44">
        <v>-6118</v>
      </c>
      <c r="I33" s="44">
        <v>-64</v>
      </c>
      <c r="J33" s="45">
        <f t="shared" si="0"/>
        <v>-20823</v>
      </c>
      <c r="K33" s="44">
        <f t="shared" si="4"/>
        <v>-20823</v>
      </c>
    </row>
    <row r="34" spans="1:11" ht="15" x14ac:dyDescent="0.25">
      <c r="A34" s="81"/>
      <c r="B34" s="11"/>
      <c r="C34" s="20"/>
      <c r="D34" s="43"/>
      <c r="E34" s="43"/>
      <c r="F34" s="43"/>
      <c r="G34" s="44"/>
      <c r="H34" s="44"/>
      <c r="I34" s="44"/>
      <c r="J34" s="45"/>
      <c r="K34" s="44"/>
    </row>
    <row r="35" spans="1:11" ht="15" x14ac:dyDescent="0.25">
      <c r="A35" s="83"/>
      <c r="B35" s="16" t="s">
        <v>30</v>
      </c>
      <c r="C35" s="21" t="s">
        <v>31</v>
      </c>
      <c r="D35" s="46">
        <v>389</v>
      </c>
      <c r="E35" s="46">
        <v>241</v>
      </c>
      <c r="F35" s="46">
        <v>630</v>
      </c>
      <c r="G35" s="47">
        <v>2435</v>
      </c>
      <c r="H35" s="47">
        <v>1461</v>
      </c>
      <c r="I35" s="47">
        <v>4</v>
      </c>
      <c r="J35" s="48">
        <f t="shared" si="0"/>
        <v>4530</v>
      </c>
      <c r="K35" s="47">
        <f t="shared" ref="K35:K41" si="5">J35</f>
        <v>4530</v>
      </c>
    </row>
    <row r="36" spans="1:11" ht="15" x14ac:dyDescent="0.25">
      <c r="A36" s="83"/>
      <c r="B36" s="11"/>
      <c r="C36" s="18" t="s">
        <v>32</v>
      </c>
      <c r="D36" s="43">
        <v>0</v>
      </c>
      <c r="E36" s="43">
        <v>0</v>
      </c>
      <c r="F36" s="43">
        <v>0</v>
      </c>
      <c r="G36" s="44">
        <v>0</v>
      </c>
      <c r="H36" s="44">
        <v>8</v>
      </c>
      <c r="I36" s="44">
        <v>0</v>
      </c>
      <c r="J36" s="45">
        <f t="shared" si="0"/>
        <v>8</v>
      </c>
      <c r="K36" s="44">
        <f t="shared" si="5"/>
        <v>8</v>
      </c>
    </row>
    <row r="37" spans="1:11" ht="15" x14ac:dyDescent="0.25">
      <c r="A37" s="83"/>
      <c r="B37" s="11"/>
      <c r="C37" s="18" t="s">
        <v>33</v>
      </c>
      <c r="D37" s="43">
        <v>2</v>
      </c>
      <c r="E37" s="43">
        <v>83</v>
      </c>
      <c r="F37" s="43">
        <v>85</v>
      </c>
      <c r="G37" s="44">
        <v>107</v>
      </c>
      <c r="H37" s="44">
        <v>516</v>
      </c>
      <c r="I37" s="44">
        <v>0</v>
      </c>
      <c r="J37" s="45">
        <f t="shared" si="0"/>
        <v>708</v>
      </c>
      <c r="K37" s="44">
        <f t="shared" si="5"/>
        <v>708</v>
      </c>
    </row>
    <row r="38" spans="1:11" ht="15" x14ac:dyDescent="0.25">
      <c r="A38" s="83"/>
      <c r="B38" s="11"/>
      <c r="C38" s="18" t="s">
        <v>34</v>
      </c>
      <c r="D38" s="43">
        <v>0</v>
      </c>
      <c r="E38" s="43">
        <v>106</v>
      </c>
      <c r="F38" s="43">
        <v>106</v>
      </c>
      <c r="G38" s="44">
        <v>1472</v>
      </c>
      <c r="H38" s="44">
        <v>282</v>
      </c>
      <c r="I38" s="44">
        <v>0</v>
      </c>
      <c r="J38" s="45">
        <f t="shared" si="0"/>
        <v>1860</v>
      </c>
      <c r="K38" s="44">
        <f t="shared" si="5"/>
        <v>1860</v>
      </c>
    </row>
    <row r="39" spans="1:11" ht="15" x14ac:dyDescent="0.25">
      <c r="A39" s="81"/>
      <c r="B39" s="11"/>
      <c r="C39" s="18" t="s">
        <v>35</v>
      </c>
      <c r="D39" s="43">
        <v>0</v>
      </c>
      <c r="E39" s="43">
        <v>1</v>
      </c>
      <c r="F39" s="43">
        <v>1</v>
      </c>
      <c r="G39" s="44">
        <v>562</v>
      </c>
      <c r="H39" s="44">
        <v>414</v>
      </c>
      <c r="I39" s="44">
        <v>4</v>
      </c>
      <c r="J39" s="45">
        <f t="shared" si="0"/>
        <v>981</v>
      </c>
      <c r="K39" s="44">
        <f t="shared" si="5"/>
        <v>981</v>
      </c>
    </row>
    <row r="40" spans="1:11" ht="15" x14ac:dyDescent="0.25">
      <c r="A40" s="81"/>
      <c r="B40" s="11"/>
      <c r="C40" s="19" t="s">
        <v>16</v>
      </c>
      <c r="D40" s="43">
        <v>387</v>
      </c>
      <c r="E40" s="43">
        <v>0</v>
      </c>
      <c r="F40" s="43">
        <v>387</v>
      </c>
      <c r="G40" s="44">
        <v>0</v>
      </c>
      <c r="H40" s="44">
        <v>0</v>
      </c>
      <c r="I40" s="44">
        <v>0</v>
      </c>
      <c r="J40" s="45">
        <f t="shared" si="0"/>
        <v>387</v>
      </c>
      <c r="K40" s="44">
        <f t="shared" si="5"/>
        <v>387</v>
      </c>
    </row>
    <row r="41" spans="1:11" ht="15" x14ac:dyDescent="0.25">
      <c r="A41" s="81"/>
      <c r="B41" s="11"/>
      <c r="C41" s="18" t="s">
        <v>36</v>
      </c>
      <c r="D41" s="43">
        <v>0</v>
      </c>
      <c r="E41" s="43">
        <v>51</v>
      </c>
      <c r="F41" s="43">
        <v>51</v>
      </c>
      <c r="G41" s="44">
        <v>294</v>
      </c>
      <c r="H41" s="44">
        <v>241</v>
      </c>
      <c r="I41" s="44">
        <v>0</v>
      </c>
      <c r="J41" s="45">
        <f>SUM(F41:I41)</f>
        <v>586</v>
      </c>
      <c r="K41" s="44">
        <f t="shared" si="5"/>
        <v>586</v>
      </c>
    </row>
    <row r="42" spans="1:11" ht="15" x14ac:dyDescent="0.25">
      <c r="A42" s="83"/>
      <c r="B42" s="11"/>
      <c r="C42" s="20"/>
      <c r="D42" s="43"/>
      <c r="E42" s="43"/>
      <c r="F42" s="43"/>
      <c r="G42" s="44"/>
      <c r="H42" s="44"/>
      <c r="I42" s="44"/>
      <c r="J42" s="45"/>
      <c r="K42" s="44"/>
    </row>
    <row r="43" spans="1:11" ht="15" x14ac:dyDescent="0.25">
      <c r="A43" s="88"/>
      <c r="B43" s="16" t="s">
        <v>37</v>
      </c>
      <c r="C43" s="21" t="s">
        <v>38</v>
      </c>
      <c r="D43" s="46">
        <v>28304</v>
      </c>
      <c r="E43" s="46">
        <v>9002</v>
      </c>
      <c r="F43" s="46">
        <v>37306</v>
      </c>
      <c r="G43" s="47">
        <v>103347</v>
      </c>
      <c r="H43" s="47">
        <v>42363</v>
      </c>
      <c r="I43" s="47">
        <v>3871</v>
      </c>
      <c r="J43" s="48">
        <f t="shared" si="0"/>
        <v>186887</v>
      </c>
      <c r="K43" s="47">
        <f>J43</f>
        <v>186887</v>
      </c>
    </row>
    <row r="44" spans="1:11" ht="15" x14ac:dyDescent="0.25">
      <c r="A44" s="89"/>
      <c r="B44" s="11"/>
      <c r="C44" s="22"/>
      <c r="D44" s="43"/>
      <c r="E44" s="43"/>
      <c r="F44" s="43"/>
      <c r="G44" s="44"/>
      <c r="H44" s="44"/>
      <c r="I44" s="44"/>
      <c r="J44" s="45"/>
      <c r="K44" s="44"/>
    </row>
    <row r="45" spans="1:11" ht="15" x14ac:dyDescent="0.25">
      <c r="A45" s="89"/>
      <c r="B45" s="13" t="s">
        <v>39</v>
      </c>
      <c r="C45" s="14" t="s">
        <v>40</v>
      </c>
      <c r="D45" s="213">
        <v>92411</v>
      </c>
      <c r="E45" s="213">
        <v>1522</v>
      </c>
      <c r="F45" s="213">
        <v>93933</v>
      </c>
      <c r="G45" s="214">
        <v>15645</v>
      </c>
      <c r="H45" s="214">
        <v>25482</v>
      </c>
      <c r="I45" s="214">
        <v>0</v>
      </c>
      <c r="J45" s="215">
        <f t="shared" si="0"/>
        <v>135060</v>
      </c>
      <c r="K45" s="214">
        <f>J45</f>
        <v>135060</v>
      </c>
    </row>
    <row r="46" spans="1:11" ht="15" x14ac:dyDescent="0.25">
      <c r="A46" s="74"/>
      <c r="B46" s="11"/>
      <c r="C46" s="25"/>
      <c r="D46" s="43"/>
      <c r="E46" s="43"/>
      <c r="F46" s="43"/>
      <c r="G46" s="44"/>
      <c r="H46" s="44"/>
      <c r="I46" s="44"/>
      <c r="J46" s="45"/>
      <c r="K46" s="44"/>
    </row>
    <row r="47" spans="1:11" ht="15" x14ac:dyDescent="0.25">
      <c r="B47" s="16" t="s">
        <v>41</v>
      </c>
      <c r="C47" s="17" t="s">
        <v>42</v>
      </c>
      <c r="D47" s="46">
        <v>67237</v>
      </c>
      <c r="E47" s="46">
        <v>0</v>
      </c>
      <c r="F47" s="46">
        <v>67237</v>
      </c>
      <c r="G47" s="47">
        <v>2919</v>
      </c>
      <c r="H47" s="47">
        <v>5443</v>
      </c>
      <c r="I47" s="47">
        <v>0</v>
      </c>
      <c r="J47" s="48">
        <f t="shared" si="0"/>
        <v>75599</v>
      </c>
      <c r="K47" s="47">
        <f>J47</f>
        <v>75599</v>
      </c>
    </row>
    <row r="48" spans="1:11" ht="15" x14ac:dyDescent="0.25">
      <c r="A48" s="74"/>
      <c r="B48" s="11"/>
      <c r="C48" s="20" t="s">
        <v>43</v>
      </c>
      <c r="D48" s="43">
        <v>67237</v>
      </c>
      <c r="E48" s="43">
        <v>0</v>
      </c>
      <c r="F48" s="43">
        <v>67237</v>
      </c>
      <c r="G48" s="44">
        <v>1290</v>
      </c>
      <c r="H48" s="44">
        <v>5443</v>
      </c>
      <c r="I48" s="44">
        <v>0</v>
      </c>
      <c r="J48" s="45">
        <f t="shared" si="0"/>
        <v>73970</v>
      </c>
      <c r="K48" s="44">
        <f>J48</f>
        <v>73970</v>
      </c>
    </row>
    <row r="49" spans="1:11" ht="15" x14ac:dyDescent="0.25">
      <c r="A49" s="77"/>
      <c r="B49" s="11"/>
      <c r="C49" s="22" t="s">
        <v>44</v>
      </c>
      <c r="D49" s="43">
        <v>0</v>
      </c>
      <c r="E49" s="43">
        <v>0</v>
      </c>
      <c r="F49" s="43">
        <v>0</v>
      </c>
      <c r="G49" s="44">
        <v>1629</v>
      </c>
      <c r="H49" s="44">
        <v>0</v>
      </c>
      <c r="I49" s="44">
        <v>0</v>
      </c>
      <c r="J49" s="45">
        <f t="shared" si="0"/>
        <v>1629</v>
      </c>
      <c r="K49" s="44">
        <f>J49</f>
        <v>1629</v>
      </c>
    </row>
    <row r="50" spans="1:11" ht="15" x14ac:dyDescent="0.25">
      <c r="A50" s="74"/>
      <c r="B50" s="11"/>
      <c r="C50" s="20"/>
      <c r="D50" s="43"/>
      <c r="E50" s="43"/>
      <c r="F50" s="43"/>
      <c r="G50" s="44"/>
      <c r="H50" s="44"/>
      <c r="I50" s="44"/>
      <c r="J50" s="45"/>
      <c r="K50" s="44"/>
    </row>
    <row r="51" spans="1:11" ht="15" x14ac:dyDescent="0.25">
      <c r="A51" s="74"/>
      <c r="B51" s="16" t="s">
        <v>45</v>
      </c>
      <c r="C51" s="26" t="s">
        <v>46</v>
      </c>
      <c r="D51" s="46">
        <v>27</v>
      </c>
      <c r="E51" s="46">
        <v>0</v>
      </c>
      <c r="F51" s="46">
        <v>27</v>
      </c>
      <c r="G51" s="47">
        <v>58</v>
      </c>
      <c r="H51" s="47">
        <v>44</v>
      </c>
      <c r="I51" s="47">
        <v>0</v>
      </c>
      <c r="J51" s="48">
        <f t="shared" si="0"/>
        <v>129</v>
      </c>
      <c r="K51" s="47">
        <f>J51</f>
        <v>129</v>
      </c>
    </row>
    <row r="52" spans="1:11" ht="15" x14ac:dyDescent="0.25">
      <c r="A52" s="78"/>
      <c r="B52" s="11"/>
      <c r="C52" s="27" t="s">
        <v>47</v>
      </c>
      <c r="D52" s="43">
        <v>0</v>
      </c>
      <c r="E52" s="43">
        <v>0</v>
      </c>
      <c r="F52" s="43">
        <v>0</v>
      </c>
      <c r="G52" s="44">
        <v>57</v>
      </c>
      <c r="H52" s="44">
        <v>0</v>
      </c>
      <c r="I52" s="44">
        <v>0</v>
      </c>
      <c r="J52" s="45">
        <f t="shared" si="0"/>
        <v>57</v>
      </c>
      <c r="K52" s="44">
        <f>J52</f>
        <v>57</v>
      </c>
    </row>
    <row r="53" spans="1:11" ht="15" x14ac:dyDescent="0.25">
      <c r="A53" s="74"/>
      <c r="B53" s="11"/>
      <c r="C53" s="28" t="s">
        <v>48</v>
      </c>
      <c r="D53" s="43">
        <v>0</v>
      </c>
      <c r="E53" s="43">
        <v>0</v>
      </c>
      <c r="F53" s="43">
        <v>0</v>
      </c>
      <c r="G53" s="44">
        <v>0</v>
      </c>
      <c r="H53" s="44">
        <v>43</v>
      </c>
      <c r="I53" s="44">
        <v>0</v>
      </c>
      <c r="J53" s="45">
        <f t="shared" si="0"/>
        <v>43</v>
      </c>
      <c r="K53" s="44">
        <f t="shared" ref="K53:K54" si="6">J53</f>
        <v>43</v>
      </c>
    </row>
    <row r="54" spans="1:11" ht="15" x14ac:dyDescent="0.25">
      <c r="A54" s="74"/>
      <c r="B54" s="11"/>
      <c r="C54" s="20" t="s">
        <v>49</v>
      </c>
      <c r="D54" s="43">
        <v>27</v>
      </c>
      <c r="E54" s="43">
        <v>0</v>
      </c>
      <c r="F54" s="43">
        <v>27</v>
      </c>
      <c r="G54" s="44">
        <v>1</v>
      </c>
      <c r="H54" s="44">
        <v>1</v>
      </c>
      <c r="I54" s="44">
        <v>0</v>
      </c>
      <c r="J54" s="45">
        <f t="shared" si="0"/>
        <v>29</v>
      </c>
      <c r="K54" s="44">
        <f t="shared" si="6"/>
        <v>29</v>
      </c>
    </row>
    <row r="55" spans="1:11" ht="15" x14ac:dyDescent="0.25">
      <c r="A55" s="89"/>
      <c r="B55" s="11"/>
      <c r="C55" s="20"/>
      <c r="D55" s="43"/>
      <c r="E55" s="43"/>
      <c r="F55" s="43"/>
      <c r="G55" s="44"/>
      <c r="H55" s="44"/>
      <c r="I55" s="44"/>
      <c r="J55" s="45"/>
      <c r="K55" s="44"/>
    </row>
    <row r="56" spans="1:11" ht="15" x14ac:dyDescent="0.25">
      <c r="A56" s="88"/>
      <c r="B56" s="16" t="s">
        <v>50</v>
      </c>
      <c r="C56" s="17" t="s">
        <v>51</v>
      </c>
      <c r="D56" s="46">
        <v>23802</v>
      </c>
      <c r="E56" s="46">
        <v>342</v>
      </c>
      <c r="F56" s="46">
        <v>24144</v>
      </c>
      <c r="G56" s="47">
        <v>12067</v>
      </c>
      <c r="H56" s="47">
        <v>2778</v>
      </c>
      <c r="I56" s="47">
        <v>0</v>
      </c>
      <c r="J56" s="48">
        <f t="shared" si="0"/>
        <v>38989</v>
      </c>
      <c r="K56" s="47">
        <f>J56</f>
        <v>38989</v>
      </c>
    </row>
    <row r="57" spans="1:11" ht="15" x14ac:dyDescent="0.25">
      <c r="A57" s="83"/>
      <c r="B57" s="11"/>
      <c r="C57" s="12" t="s">
        <v>52</v>
      </c>
      <c r="D57" s="43">
        <v>6</v>
      </c>
      <c r="E57" s="43">
        <v>0</v>
      </c>
      <c r="F57" s="43">
        <v>6</v>
      </c>
      <c r="G57" s="44">
        <v>8268</v>
      </c>
      <c r="H57" s="44">
        <v>183</v>
      </c>
      <c r="I57" s="44">
        <v>0</v>
      </c>
      <c r="J57" s="45">
        <f t="shared" si="0"/>
        <v>8457</v>
      </c>
      <c r="K57" s="44">
        <f>J57</f>
        <v>8457</v>
      </c>
    </row>
    <row r="58" spans="1:11" ht="15" x14ac:dyDescent="0.25">
      <c r="A58" s="81"/>
      <c r="B58" s="11"/>
      <c r="C58" s="22" t="s">
        <v>53</v>
      </c>
      <c r="D58" s="43"/>
      <c r="E58" s="43"/>
      <c r="F58" s="43"/>
      <c r="G58" s="44"/>
      <c r="H58" s="44"/>
      <c r="I58" s="44"/>
      <c r="J58" s="45"/>
      <c r="K58" s="44"/>
    </row>
    <row r="59" spans="1:11" ht="15" x14ac:dyDescent="0.25">
      <c r="A59" s="83"/>
      <c r="B59" s="11"/>
      <c r="C59" s="20" t="s">
        <v>54</v>
      </c>
      <c r="D59" s="43">
        <v>845</v>
      </c>
      <c r="E59" s="43">
        <v>0</v>
      </c>
      <c r="F59" s="43">
        <v>845</v>
      </c>
      <c r="G59" s="44">
        <v>14</v>
      </c>
      <c r="H59" s="44">
        <v>40</v>
      </c>
      <c r="I59" s="44">
        <v>0</v>
      </c>
      <c r="J59" s="45">
        <f t="shared" si="0"/>
        <v>899</v>
      </c>
      <c r="K59" s="44">
        <f>J59</f>
        <v>899</v>
      </c>
    </row>
    <row r="60" spans="1:11" ht="15" x14ac:dyDescent="0.25">
      <c r="A60" s="83"/>
      <c r="B60" s="11"/>
      <c r="C60" s="20" t="s">
        <v>55</v>
      </c>
      <c r="D60" s="43">
        <v>314</v>
      </c>
      <c r="E60" s="43">
        <v>0</v>
      </c>
      <c r="F60" s="43">
        <v>314</v>
      </c>
      <c r="G60" s="44">
        <v>6</v>
      </c>
      <c r="H60" s="44">
        <v>18</v>
      </c>
      <c r="I60" s="44">
        <v>0</v>
      </c>
      <c r="J60" s="45">
        <f t="shared" si="0"/>
        <v>338</v>
      </c>
      <c r="K60" s="44">
        <f t="shared" ref="K60:K76" si="7">J60</f>
        <v>338</v>
      </c>
    </row>
    <row r="61" spans="1:11" ht="15" x14ac:dyDescent="0.25">
      <c r="A61" s="83"/>
      <c r="B61" s="11"/>
      <c r="C61" s="20" t="s">
        <v>56</v>
      </c>
      <c r="D61" s="43">
        <v>21</v>
      </c>
      <c r="E61" s="43">
        <v>0</v>
      </c>
      <c r="F61" s="43">
        <v>21</v>
      </c>
      <c r="G61" s="44">
        <v>0</v>
      </c>
      <c r="H61" s="44">
        <v>0</v>
      </c>
      <c r="I61" s="44">
        <v>0</v>
      </c>
      <c r="J61" s="45">
        <f>SUM(F61:I61)</f>
        <v>21</v>
      </c>
      <c r="K61" s="44">
        <f t="shared" si="7"/>
        <v>21</v>
      </c>
    </row>
    <row r="62" spans="1:11" ht="15" x14ac:dyDescent="0.25">
      <c r="A62" s="83"/>
      <c r="B62" s="11"/>
      <c r="C62" s="20" t="s">
        <v>57</v>
      </c>
      <c r="D62" s="43">
        <v>6474</v>
      </c>
      <c r="E62" s="43">
        <v>0</v>
      </c>
      <c r="F62" s="43">
        <v>6474</v>
      </c>
      <c r="G62" s="44">
        <v>286</v>
      </c>
      <c r="H62" s="44">
        <v>505</v>
      </c>
      <c r="I62" s="44">
        <v>0</v>
      </c>
      <c r="J62" s="45">
        <f t="shared" si="0"/>
        <v>7265</v>
      </c>
      <c r="K62" s="44">
        <f t="shared" si="7"/>
        <v>7265</v>
      </c>
    </row>
    <row r="63" spans="1:11" ht="15" x14ac:dyDescent="0.25">
      <c r="A63" s="83"/>
      <c r="B63" s="11"/>
      <c r="C63" s="20" t="s">
        <v>58</v>
      </c>
      <c r="D63" s="43">
        <v>10975</v>
      </c>
      <c r="E63" s="43">
        <v>0</v>
      </c>
      <c r="F63" s="43">
        <v>10975</v>
      </c>
      <c r="G63" s="44">
        <v>1251</v>
      </c>
      <c r="H63" s="44">
        <v>890</v>
      </c>
      <c r="I63" s="44">
        <v>0</v>
      </c>
      <c r="J63" s="45">
        <f t="shared" si="0"/>
        <v>13116</v>
      </c>
      <c r="K63" s="44">
        <f t="shared" si="7"/>
        <v>13116</v>
      </c>
    </row>
    <row r="64" spans="1:11" ht="15" x14ac:dyDescent="0.25">
      <c r="A64" s="81"/>
      <c r="B64" s="11"/>
      <c r="C64" s="20" t="s">
        <v>59</v>
      </c>
      <c r="D64" s="43">
        <v>5</v>
      </c>
      <c r="E64" s="43">
        <v>0</v>
      </c>
      <c r="F64" s="43">
        <v>5</v>
      </c>
      <c r="G64" s="44">
        <v>455</v>
      </c>
      <c r="H64" s="44">
        <v>22</v>
      </c>
      <c r="I64" s="44">
        <v>0</v>
      </c>
      <c r="J64" s="45">
        <f t="shared" si="0"/>
        <v>482</v>
      </c>
      <c r="K64" s="44">
        <f t="shared" si="7"/>
        <v>482</v>
      </c>
    </row>
    <row r="65" spans="1:11" ht="15" x14ac:dyDescent="0.25">
      <c r="A65" s="83"/>
      <c r="B65" s="11"/>
      <c r="C65" s="20" t="s">
        <v>60</v>
      </c>
      <c r="D65" s="43">
        <v>1306</v>
      </c>
      <c r="E65" s="43">
        <v>0</v>
      </c>
      <c r="F65" s="43">
        <v>1306</v>
      </c>
      <c r="G65" s="44">
        <v>22</v>
      </c>
      <c r="H65" s="44">
        <v>65</v>
      </c>
      <c r="I65" s="44">
        <v>0</v>
      </c>
      <c r="J65" s="45">
        <f t="shared" si="0"/>
        <v>1393</v>
      </c>
      <c r="K65" s="44">
        <f t="shared" si="7"/>
        <v>1393</v>
      </c>
    </row>
    <row r="66" spans="1:11" ht="15" x14ac:dyDescent="0.25">
      <c r="A66" s="83"/>
      <c r="B66" s="11"/>
      <c r="C66" s="20" t="s">
        <v>61</v>
      </c>
      <c r="D66" s="43">
        <v>0</v>
      </c>
      <c r="E66" s="43">
        <v>0</v>
      </c>
      <c r="F66" s="43">
        <v>0</v>
      </c>
      <c r="G66" s="44">
        <v>331</v>
      </c>
      <c r="H66" s="44">
        <v>0</v>
      </c>
      <c r="I66" s="44">
        <v>0</v>
      </c>
      <c r="J66" s="45">
        <f t="shared" si="0"/>
        <v>331</v>
      </c>
      <c r="K66" s="44">
        <f t="shared" si="7"/>
        <v>331</v>
      </c>
    </row>
    <row r="67" spans="1:11" ht="15" x14ac:dyDescent="0.25">
      <c r="A67" s="81"/>
      <c r="B67" s="11"/>
      <c r="C67" s="22" t="s">
        <v>62</v>
      </c>
      <c r="D67" s="43">
        <v>0</v>
      </c>
      <c r="E67" s="43">
        <v>0</v>
      </c>
      <c r="F67" s="43">
        <v>0</v>
      </c>
      <c r="G67" s="44">
        <v>1</v>
      </c>
      <c r="H67" s="44">
        <v>0</v>
      </c>
      <c r="I67" s="44">
        <v>0</v>
      </c>
      <c r="J67" s="45">
        <f t="shared" si="0"/>
        <v>1</v>
      </c>
      <c r="K67" s="44">
        <f t="shared" si="7"/>
        <v>1</v>
      </c>
    </row>
    <row r="68" spans="1:11" ht="15" x14ac:dyDescent="0.25">
      <c r="A68" s="83"/>
      <c r="B68" s="11"/>
      <c r="C68" s="22" t="s">
        <v>63</v>
      </c>
      <c r="D68" s="43">
        <v>1449</v>
      </c>
      <c r="E68" s="43">
        <v>0</v>
      </c>
      <c r="F68" s="43">
        <v>1449</v>
      </c>
      <c r="G68" s="44">
        <v>21</v>
      </c>
      <c r="H68" s="44">
        <v>76</v>
      </c>
      <c r="I68" s="44">
        <v>0</v>
      </c>
      <c r="J68" s="45">
        <f t="shared" si="0"/>
        <v>1546</v>
      </c>
      <c r="K68" s="44">
        <f t="shared" si="7"/>
        <v>1546</v>
      </c>
    </row>
    <row r="69" spans="1:11" ht="15" x14ac:dyDescent="0.25">
      <c r="A69" s="83"/>
      <c r="B69" s="11"/>
      <c r="C69" s="22" t="s">
        <v>64</v>
      </c>
      <c r="D69" s="43">
        <v>0</v>
      </c>
      <c r="E69" s="43">
        <v>0</v>
      </c>
      <c r="F69" s="43">
        <v>0</v>
      </c>
      <c r="G69" s="44">
        <v>0</v>
      </c>
      <c r="H69" s="44">
        <v>759</v>
      </c>
      <c r="I69" s="44">
        <v>0</v>
      </c>
      <c r="J69" s="45">
        <f t="shared" si="0"/>
        <v>759</v>
      </c>
      <c r="K69" s="44">
        <f t="shared" si="7"/>
        <v>759</v>
      </c>
    </row>
    <row r="70" spans="1:11" ht="15" x14ac:dyDescent="0.25">
      <c r="A70" s="83"/>
      <c r="B70" s="11"/>
      <c r="C70" s="27" t="s">
        <v>65</v>
      </c>
      <c r="D70" s="43">
        <v>0</v>
      </c>
      <c r="E70" s="43">
        <v>0</v>
      </c>
      <c r="F70" s="43">
        <v>0</v>
      </c>
      <c r="G70" s="44">
        <v>91</v>
      </c>
      <c r="H70" s="44">
        <v>0</v>
      </c>
      <c r="I70" s="44">
        <v>0</v>
      </c>
      <c r="J70" s="45">
        <f t="shared" si="0"/>
        <v>91</v>
      </c>
      <c r="K70" s="44">
        <f t="shared" si="7"/>
        <v>91</v>
      </c>
    </row>
    <row r="71" spans="1:11" ht="15" x14ac:dyDescent="0.25">
      <c r="A71" s="83"/>
      <c r="B71" s="11"/>
      <c r="C71" s="27" t="s">
        <v>66</v>
      </c>
      <c r="D71" s="43">
        <v>0</v>
      </c>
      <c r="E71" s="43">
        <v>0</v>
      </c>
      <c r="F71" s="43">
        <v>0</v>
      </c>
      <c r="G71" s="44">
        <v>0</v>
      </c>
      <c r="H71" s="44">
        <v>114</v>
      </c>
      <c r="I71" s="44">
        <v>0</v>
      </c>
      <c r="J71" s="45">
        <f t="shared" si="0"/>
        <v>114</v>
      </c>
      <c r="K71" s="44">
        <f t="shared" si="7"/>
        <v>114</v>
      </c>
    </row>
    <row r="72" spans="1:11" ht="15" x14ac:dyDescent="0.25">
      <c r="A72" s="83"/>
      <c r="B72" s="11"/>
      <c r="C72" s="27" t="s">
        <v>67</v>
      </c>
      <c r="D72" s="43">
        <v>2348</v>
      </c>
      <c r="E72" s="43">
        <v>0</v>
      </c>
      <c r="F72" s="43">
        <v>2348</v>
      </c>
      <c r="G72" s="44">
        <v>0</v>
      </c>
      <c r="H72" s="44">
        <v>0</v>
      </c>
      <c r="I72" s="44">
        <v>0</v>
      </c>
      <c r="J72" s="45">
        <f>SUM(F72:I72)</f>
        <v>2348</v>
      </c>
      <c r="K72" s="44">
        <f t="shared" si="7"/>
        <v>2348</v>
      </c>
    </row>
    <row r="73" spans="1:11" ht="15" x14ac:dyDescent="0.25">
      <c r="A73" s="83"/>
      <c r="B73" s="11"/>
      <c r="C73" s="27" t="s">
        <v>392</v>
      </c>
      <c r="D73" s="43">
        <v>0</v>
      </c>
      <c r="E73" s="43">
        <v>0</v>
      </c>
      <c r="F73" s="43">
        <v>0</v>
      </c>
      <c r="G73" s="44">
        <v>0</v>
      </c>
      <c r="H73" s="44">
        <v>0</v>
      </c>
      <c r="I73" s="44">
        <v>0</v>
      </c>
      <c r="J73" s="45">
        <f t="shared" ref="J73:J74" si="8">SUM(F73:I73)</f>
        <v>0</v>
      </c>
      <c r="K73" s="44">
        <f t="shared" ref="K73:K74" si="9">J73</f>
        <v>0</v>
      </c>
    </row>
    <row r="74" spans="1:11" ht="15" x14ac:dyDescent="0.25">
      <c r="A74" s="83"/>
      <c r="B74" s="11"/>
      <c r="C74" s="27" t="s">
        <v>393</v>
      </c>
      <c r="D74" s="43">
        <v>0</v>
      </c>
      <c r="E74" s="43">
        <v>0</v>
      </c>
      <c r="F74" s="43">
        <v>0</v>
      </c>
      <c r="G74" s="44">
        <v>0</v>
      </c>
      <c r="H74" s="44">
        <v>0</v>
      </c>
      <c r="I74" s="44">
        <v>0</v>
      </c>
      <c r="J74" s="45">
        <f t="shared" si="8"/>
        <v>0</v>
      </c>
      <c r="K74" s="44">
        <f t="shared" si="9"/>
        <v>0</v>
      </c>
    </row>
    <row r="75" spans="1:11" ht="15" x14ac:dyDescent="0.25">
      <c r="A75" s="88"/>
      <c r="B75" s="11"/>
      <c r="C75" s="20" t="s">
        <v>68</v>
      </c>
      <c r="D75" s="43">
        <v>59</v>
      </c>
      <c r="E75" s="43">
        <v>0</v>
      </c>
      <c r="F75" s="43">
        <v>59</v>
      </c>
      <c r="G75" s="44">
        <v>1186</v>
      </c>
      <c r="H75" s="44">
        <v>44</v>
      </c>
      <c r="I75" s="44">
        <v>0</v>
      </c>
      <c r="J75" s="45">
        <f t="shared" si="0"/>
        <v>1289</v>
      </c>
      <c r="K75" s="44">
        <f t="shared" si="7"/>
        <v>1289</v>
      </c>
    </row>
    <row r="76" spans="1:11" ht="15" x14ac:dyDescent="0.2">
      <c r="A76" s="89"/>
      <c r="B76" s="29"/>
      <c r="C76" s="30" t="s">
        <v>69</v>
      </c>
      <c r="D76" s="43">
        <v>0</v>
      </c>
      <c r="E76" s="43">
        <v>342</v>
      </c>
      <c r="F76" s="43">
        <v>342</v>
      </c>
      <c r="G76" s="44">
        <v>135</v>
      </c>
      <c r="H76" s="44">
        <v>62</v>
      </c>
      <c r="I76" s="44">
        <v>0</v>
      </c>
      <c r="J76" s="45">
        <f t="shared" si="0"/>
        <v>539</v>
      </c>
      <c r="K76" s="44">
        <f t="shared" si="7"/>
        <v>539</v>
      </c>
    </row>
    <row r="77" spans="1:11" ht="15" x14ac:dyDescent="0.2">
      <c r="B77" s="29"/>
      <c r="C77" s="30"/>
      <c r="D77" s="43"/>
      <c r="E77" s="43"/>
      <c r="F77" s="43"/>
      <c r="G77" s="44"/>
      <c r="H77" s="44"/>
      <c r="I77" s="44"/>
      <c r="J77" s="45"/>
      <c r="K77" s="44"/>
    </row>
    <row r="78" spans="1:11" ht="15" x14ac:dyDescent="0.25">
      <c r="B78" s="16" t="s">
        <v>70</v>
      </c>
      <c r="C78" s="26" t="s">
        <v>71</v>
      </c>
      <c r="D78" s="46">
        <v>1345</v>
      </c>
      <c r="E78" s="46">
        <v>1180</v>
      </c>
      <c r="F78" s="46">
        <v>2525</v>
      </c>
      <c r="G78" s="47">
        <v>601</v>
      </c>
      <c r="H78" s="47">
        <v>17217</v>
      </c>
      <c r="I78" s="47">
        <v>0</v>
      </c>
      <c r="J78" s="48">
        <f t="shared" si="0"/>
        <v>20343</v>
      </c>
      <c r="K78" s="47">
        <f>J78</f>
        <v>20343</v>
      </c>
    </row>
    <row r="79" spans="1:11" ht="15" x14ac:dyDescent="0.25">
      <c r="A79" s="74"/>
      <c r="B79" s="11"/>
      <c r="C79" s="12" t="s">
        <v>72</v>
      </c>
      <c r="D79" s="43">
        <v>0</v>
      </c>
      <c r="E79" s="43">
        <v>0</v>
      </c>
      <c r="F79" s="43">
        <v>0</v>
      </c>
      <c r="G79" s="44">
        <v>21</v>
      </c>
      <c r="H79" s="44">
        <v>1823</v>
      </c>
      <c r="I79" s="44">
        <v>0</v>
      </c>
      <c r="J79" s="45">
        <f t="shared" si="0"/>
        <v>1844</v>
      </c>
      <c r="K79" s="44">
        <f>J79</f>
        <v>1844</v>
      </c>
    </row>
    <row r="80" spans="1:11" ht="15" x14ac:dyDescent="0.25">
      <c r="B80" s="11"/>
      <c r="C80" s="12" t="s">
        <v>73</v>
      </c>
      <c r="D80" s="43">
        <v>0</v>
      </c>
      <c r="E80" s="43">
        <v>0</v>
      </c>
      <c r="F80" s="43">
        <v>0</v>
      </c>
      <c r="G80" s="44">
        <v>0</v>
      </c>
      <c r="H80" s="44">
        <v>13162</v>
      </c>
      <c r="I80" s="44">
        <v>0</v>
      </c>
      <c r="J80" s="45">
        <f t="shared" si="0"/>
        <v>13162</v>
      </c>
      <c r="K80" s="44">
        <f t="shared" ref="K80:K88" si="10">J80</f>
        <v>13162</v>
      </c>
    </row>
    <row r="81" spans="1:11" ht="15" x14ac:dyDescent="0.25">
      <c r="A81" s="74"/>
      <c r="B81" s="11"/>
      <c r="C81" s="12" t="s">
        <v>74</v>
      </c>
      <c r="D81" s="43">
        <v>0</v>
      </c>
      <c r="E81" s="43">
        <v>0</v>
      </c>
      <c r="F81" s="43">
        <v>0</v>
      </c>
      <c r="G81" s="44">
        <v>0</v>
      </c>
      <c r="H81" s="44">
        <v>486</v>
      </c>
      <c r="I81" s="44">
        <v>0</v>
      </c>
      <c r="J81" s="45">
        <f t="shared" si="0"/>
        <v>486</v>
      </c>
      <c r="K81" s="44">
        <f t="shared" si="10"/>
        <v>486</v>
      </c>
    </row>
    <row r="82" spans="1:11" ht="15" x14ac:dyDescent="0.25">
      <c r="A82" s="77"/>
      <c r="B82" s="11"/>
      <c r="C82" s="12" t="s">
        <v>75</v>
      </c>
      <c r="D82" s="43">
        <v>0</v>
      </c>
      <c r="E82" s="43">
        <v>0</v>
      </c>
      <c r="F82" s="43">
        <v>0</v>
      </c>
      <c r="G82" s="44">
        <v>2</v>
      </c>
      <c r="H82" s="44">
        <v>135</v>
      </c>
      <c r="I82" s="44">
        <v>0</v>
      </c>
      <c r="J82" s="45">
        <f t="shared" ref="J82:J142" si="11">SUM(F82:I82)</f>
        <v>137</v>
      </c>
      <c r="K82" s="44">
        <f t="shared" si="10"/>
        <v>137</v>
      </c>
    </row>
    <row r="83" spans="1:11" ht="15" x14ac:dyDescent="0.25">
      <c r="A83" s="74"/>
      <c r="B83" s="11"/>
      <c r="C83" s="12" t="s">
        <v>76</v>
      </c>
      <c r="D83" s="43">
        <v>0</v>
      </c>
      <c r="E83" s="43">
        <v>0</v>
      </c>
      <c r="F83" s="43">
        <v>0</v>
      </c>
      <c r="G83" s="44">
        <v>0</v>
      </c>
      <c r="H83" s="44">
        <v>277</v>
      </c>
      <c r="I83" s="44">
        <v>0</v>
      </c>
      <c r="J83" s="45">
        <f t="shared" si="11"/>
        <v>277</v>
      </c>
      <c r="K83" s="44">
        <f t="shared" si="10"/>
        <v>277</v>
      </c>
    </row>
    <row r="84" spans="1:11" ht="15" x14ac:dyDescent="0.25">
      <c r="A84" s="74"/>
      <c r="B84" s="11"/>
      <c r="C84" s="12" t="s">
        <v>77</v>
      </c>
      <c r="D84" s="43">
        <v>780</v>
      </c>
      <c r="E84" s="43">
        <v>26</v>
      </c>
      <c r="F84" s="43">
        <v>806</v>
      </c>
      <c r="G84" s="44">
        <v>443</v>
      </c>
      <c r="H84" s="44">
        <v>0</v>
      </c>
      <c r="I84" s="44">
        <v>0</v>
      </c>
      <c r="J84" s="45">
        <f t="shared" si="11"/>
        <v>1249</v>
      </c>
      <c r="K84" s="44">
        <f t="shared" si="10"/>
        <v>1249</v>
      </c>
    </row>
    <row r="85" spans="1:11" ht="15" x14ac:dyDescent="0.25">
      <c r="A85" s="78"/>
      <c r="B85" s="11"/>
      <c r="C85" s="12" t="s">
        <v>78</v>
      </c>
      <c r="D85" s="43">
        <v>8</v>
      </c>
      <c r="E85" s="43">
        <v>0</v>
      </c>
      <c r="F85" s="43">
        <v>8</v>
      </c>
      <c r="G85" s="44">
        <v>0</v>
      </c>
      <c r="H85" s="44">
        <v>0</v>
      </c>
      <c r="I85" s="44">
        <v>0</v>
      </c>
      <c r="J85" s="45">
        <f t="shared" si="11"/>
        <v>8</v>
      </c>
      <c r="K85" s="44">
        <f t="shared" si="10"/>
        <v>8</v>
      </c>
    </row>
    <row r="86" spans="1:11" ht="15" x14ac:dyDescent="0.25">
      <c r="A86" s="74"/>
      <c r="B86" s="11"/>
      <c r="C86" s="12" t="s">
        <v>13</v>
      </c>
      <c r="D86" s="43">
        <v>200</v>
      </c>
      <c r="E86" s="43">
        <v>171</v>
      </c>
      <c r="F86" s="43">
        <v>371</v>
      </c>
      <c r="G86" s="44">
        <v>39</v>
      </c>
      <c r="H86" s="44">
        <v>1272</v>
      </c>
      <c r="I86" s="44">
        <v>0</v>
      </c>
      <c r="J86" s="45">
        <f t="shared" si="11"/>
        <v>1682</v>
      </c>
      <c r="K86" s="44">
        <f t="shared" si="10"/>
        <v>1682</v>
      </c>
    </row>
    <row r="87" spans="1:11" ht="15" x14ac:dyDescent="0.25">
      <c r="A87" s="74"/>
      <c r="B87" s="11"/>
      <c r="C87" s="12" t="s">
        <v>79</v>
      </c>
      <c r="D87" s="43">
        <v>0</v>
      </c>
      <c r="E87" s="43">
        <v>923</v>
      </c>
      <c r="F87" s="43">
        <v>923</v>
      </c>
      <c r="G87" s="44">
        <v>0</v>
      </c>
      <c r="H87" s="44">
        <v>0</v>
      </c>
      <c r="I87" s="44">
        <v>0</v>
      </c>
      <c r="J87" s="45">
        <f>SUM(F87:I87)</f>
        <v>923</v>
      </c>
      <c r="K87" s="44">
        <f t="shared" si="10"/>
        <v>923</v>
      </c>
    </row>
    <row r="88" spans="1:11" ht="15" x14ac:dyDescent="0.25">
      <c r="A88" s="89"/>
      <c r="B88" s="11"/>
      <c r="C88" s="12" t="s">
        <v>80</v>
      </c>
      <c r="D88" s="43">
        <v>357</v>
      </c>
      <c r="E88" s="43">
        <v>60</v>
      </c>
      <c r="F88" s="43">
        <v>417</v>
      </c>
      <c r="G88" s="44">
        <v>96</v>
      </c>
      <c r="H88" s="44">
        <v>62</v>
      </c>
      <c r="I88" s="44">
        <v>0</v>
      </c>
      <c r="J88" s="45">
        <f t="shared" si="11"/>
        <v>575</v>
      </c>
      <c r="K88" s="44">
        <f t="shared" si="10"/>
        <v>575</v>
      </c>
    </row>
    <row r="89" spans="1:11" ht="15" x14ac:dyDescent="0.25">
      <c r="A89" s="89"/>
      <c r="B89" s="11"/>
      <c r="C89" s="12"/>
      <c r="D89" s="43"/>
      <c r="E89" s="43"/>
      <c r="F89" s="43"/>
      <c r="G89" s="44"/>
      <c r="H89" s="44"/>
      <c r="I89" s="44"/>
      <c r="J89" s="45"/>
      <c r="K89" s="44"/>
    </row>
    <row r="90" spans="1:11" ht="15" x14ac:dyDescent="0.25">
      <c r="A90" s="88"/>
      <c r="B90" s="11"/>
      <c r="C90" s="31" t="s">
        <v>81</v>
      </c>
      <c r="D90" s="49">
        <v>1936</v>
      </c>
      <c r="E90" s="49">
        <v>0</v>
      </c>
      <c r="F90" s="49">
        <v>1936</v>
      </c>
      <c r="G90" s="50">
        <v>0</v>
      </c>
      <c r="H90" s="50">
        <v>0</v>
      </c>
      <c r="I90" s="50">
        <v>0</v>
      </c>
      <c r="J90" s="51">
        <f t="shared" si="11"/>
        <v>1936</v>
      </c>
      <c r="K90" s="50">
        <f>J90</f>
        <v>1936</v>
      </c>
    </row>
    <row r="91" spans="1:11" ht="15" x14ac:dyDescent="0.25">
      <c r="A91" s="83"/>
      <c r="B91" s="11"/>
      <c r="C91" s="32" t="s">
        <v>82</v>
      </c>
      <c r="D91" s="43">
        <v>1930</v>
      </c>
      <c r="E91" s="43">
        <v>0</v>
      </c>
      <c r="F91" s="43">
        <v>1930</v>
      </c>
      <c r="G91" s="44">
        <v>0</v>
      </c>
      <c r="H91" s="44">
        <v>0</v>
      </c>
      <c r="I91" s="44">
        <v>0</v>
      </c>
      <c r="J91" s="45">
        <f t="shared" si="11"/>
        <v>1930</v>
      </c>
      <c r="K91" s="44">
        <f>J91</f>
        <v>1930</v>
      </c>
    </row>
    <row r="92" spans="1:11" ht="15" x14ac:dyDescent="0.25">
      <c r="A92" s="81"/>
      <c r="B92" s="11"/>
      <c r="C92" s="32" t="s">
        <v>83</v>
      </c>
      <c r="D92" s="43">
        <v>0</v>
      </c>
      <c r="E92" s="43">
        <v>0</v>
      </c>
      <c r="F92" s="43">
        <v>0</v>
      </c>
      <c r="G92" s="44">
        <v>0</v>
      </c>
      <c r="H92" s="44">
        <v>0</v>
      </c>
      <c r="I92" s="44">
        <v>0</v>
      </c>
      <c r="J92" s="45">
        <f t="shared" si="11"/>
        <v>0</v>
      </c>
      <c r="K92" s="44">
        <f>J92</f>
        <v>0</v>
      </c>
    </row>
    <row r="93" spans="1:11" ht="15" x14ac:dyDescent="0.25">
      <c r="A93" s="83"/>
      <c r="B93" s="11"/>
      <c r="C93" s="32" t="s">
        <v>84</v>
      </c>
      <c r="D93" s="43">
        <v>6</v>
      </c>
      <c r="E93" s="43">
        <v>0</v>
      </c>
      <c r="F93" s="43">
        <v>6</v>
      </c>
      <c r="G93" s="44">
        <v>0</v>
      </c>
      <c r="H93" s="44">
        <v>0</v>
      </c>
      <c r="I93" s="44">
        <v>0</v>
      </c>
      <c r="J93" s="45">
        <f t="shared" si="11"/>
        <v>6</v>
      </c>
      <c r="K93" s="44">
        <f>J93</f>
        <v>6</v>
      </c>
    </row>
    <row r="94" spans="1:11" ht="15" x14ac:dyDescent="0.25">
      <c r="A94" s="81"/>
      <c r="B94" s="11"/>
      <c r="C94" s="20"/>
      <c r="D94" s="43"/>
      <c r="E94" s="43"/>
      <c r="F94" s="43"/>
      <c r="G94" s="44"/>
      <c r="H94" s="44"/>
      <c r="I94" s="44"/>
      <c r="J94" s="45"/>
      <c r="K94" s="44"/>
    </row>
    <row r="95" spans="1:11" ht="15" x14ac:dyDescent="0.25">
      <c r="A95" s="89"/>
      <c r="B95" s="13" t="s">
        <v>85</v>
      </c>
      <c r="C95" s="14" t="s">
        <v>86</v>
      </c>
      <c r="D95" s="213">
        <v>6975</v>
      </c>
      <c r="E95" s="213">
        <v>1013</v>
      </c>
      <c r="F95" s="213">
        <v>7791</v>
      </c>
      <c r="G95" s="214">
        <v>492</v>
      </c>
      <c r="H95" s="214">
        <v>500</v>
      </c>
      <c r="I95" s="214">
        <v>722</v>
      </c>
      <c r="J95" s="215">
        <f t="shared" si="11"/>
        <v>9505</v>
      </c>
      <c r="K95" s="214">
        <f>K97+K109+K117</f>
        <v>7870</v>
      </c>
    </row>
    <row r="96" spans="1:11" ht="15" x14ac:dyDescent="0.25">
      <c r="A96" s="83"/>
      <c r="B96" s="11"/>
      <c r="C96" s="20"/>
      <c r="D96" s="43"/>
      <c r="E96" s="43"/>
      <c r="F96" s="43"/>
      <c r="G96" s="44"/>
      <c r="H96" s="44"/>
      <c r="I96" s="44"/>
      <c r="J96" s="45"/>
      <c r="K96" s="44"/>
    </row>
    <row r="97" spans="1:11" ht="15" x14ac:dyDescent="0.25">
      <c r="A97" s="83"/>
      <c r="B97" s="16" t="s">
        <v>87</v>
      </c>
      <c r="C97" s="17" t="s">
        <v>88</v>
      </c>
      <c r="D97" s="46">
        <v>2891</v>
      </c>
      <c r="E97" s="46">
        <v>783</v>
      </c>
      <c r="F97" s="46">
        <v>3477</v>
      </c>
      <c r="G97" s="47">
        <v>292</v>
      </c>
      <c r="H97" s="47">
        <v>319</v>
      </c>
      <c r="I97" s="47">
        <v>722</v>
      </c>
      <c r="J97" s="48">
        <f t="shared" si="11"/>
        <v>4810</v>
      </c>
      <c r="K97" s="47">
        <f>SUM(K98:K107)</f>
        <v>3175</v>
      </c>
    </row>
    <row r="98" spans="1:11" ht="15" x14ac:dyDescent="0.25">
      <c r="A98" s="81"/>
      <c r="B98" s="11"/>
      <c r="C98" s="22" t="s">
        <v>89</v>
      </c>
      <c r="D98" s="43">
        <v>0</v>
      </c>
      <c r="E98" s="43">
        <v>0</v>
      </c>
      <c r="F98" s="43">
        <v>0</v>
      </c>
      <c r="G98" s="44">
        <v>0</v>
      </c>
      <c r="H98" s="44">
        <v>1</v>
      </c>
      <c r="I98" s="44">
        <v>469</v>
      </c>
      <c r="J98" s="45">
        <f t="shared" si="11"/>
        <v>470</v>
      </c>
      <c r="K98" s="44">
        <v>-1165</v>
      </c>
    </row>
    <row r="99" spans="1:11" ht="15" x14ac:dyDescent="0.25">
      <c r="A99" s="83"/>
      <c r="B99" s="11"/>
      <c r="C99" s="20" t="s">
        <v>90</v>
      </c>
      <c r="D99" s="43">
        <v>726</v>
      </c>
      <c r="E99" s="43">
        <v>202</v>
      </c>
      <c r="F99" s="43">
        <v>731</v>
      </c>
      <c r="G99" s="44">
        <v>0</v>
      </c>
      <c r="H99" s="44">
        <v>0</v>
      </c>
      <c r="I99" s="44">
        <v>0</v>
      </c>
      <c r="J99" s="45">
        <f t="shared" si="11"/>
        <v>731</v>
      </c>
      <c r="K99" s="44">
        <v>731</v>
      </c>
    </row>
    <row r="100" spans="1:11" ht="15" x14ac:dyDescent="0.25">
      <c r="A100" s="83"/>
      <c r="B100" s="11"/>
      <c r="C100" s="22" t="s">
        <v>91</v>
      </c>
      <c r="D100" s="43">
        <v>0</v>
      </c>
      <c r="E100" s="43">
        <v>0</v>
      </c>
      <c r="F100" s="43">
        <v>0</v>
      </c>
      <c r="G100" s="44">
        <v>0</v>
      </c>
      <c r="H100" s="44">
        <v>0</v>
      </c>
      <c r="I100" s="44">
        <v>0</v>
      </c>
      <c r="J100" s="45">
        <f t="shared" si="11"/>
        <v>0</v>
      </c>
      <c r="K100" s="44">
        <v>0</v>
      </c>
    </row>
    <row r="101" spans="1:11" ht="15" x14ac:dyDescent="0.25">
      <c r="A101" s="83"/>
      <c r="B101" s="11"/>
      <c r="C101" s="22" t="s">
        <v>369</v>
      </c>
      <c r="D101" s="43">
        <v>60</v>
      </c>
      <c r="E101" s="43">
        <v>0</v>
      </c>
      <c r="F101" s="43">
        <v>60</v>
      </c>
      <c r="G101" s="44">
        <v>0</v>
      </c>
      <c r="H101" s="44">
        <v>0</v>
      </c>
      <c r="I101" s="44">
        <v>0</v>
      </c>
      <c r="J101" s="45">
        <f t="shared" si="11"/>
        <v>60</v>
      </c>
      <c r="K101" s="44">
        <v>60</v>
      </c>
    </row>
    <row r="102" spans="1:11" ht="15" x14ac:dyDescent="0.25">
      <c r="A102" s="81"/>
      <c r="B102" s="11"/>
      <c r="C102" s="22" t="s">
        <v>92</v>
      </c>
      <c r="D102" s="43">
        <v>1690</v>
      </c>
      <c r="E102" s="43">
        <v>529</v>
      </c>
      <c r="F102" s="43">
        <v>2219</v>
      </c>
      <c r="G102" s="44">
        <v>118</v>
      </c>
      <c r="H102" s="44">
        <v>12</v>
      </c>
      <c r="I102" s="44">
        <v>0</v>
      </c>
      <c r="J102" s="45">
        <f t="shared" si="11"/>
        <v>2349</v>
      </c>
      <c r="K102" s="44">
        <v>2349</v>
      </c>
    </row>
    <row r="103" spans="1:11" ht="15" x14ac:dyDescent="0.25">
      <c r="A103" s="83"/>
      <c r="B103" s="11"/>
      <c r="C103" s="20" t="s">
        <v>93</v>
      </c>
      <c r="D103" s="43">
        <v>-88</v>
      </c>
      <c r="E103" s="43">
        <v>0</v>
      </c>
      <c r="F103" s="43">
        <v>-88</v>
      </c>
      <c r="G103" s="44">
        <v>0</v>
      </c>
      <c r="H103" s="44">
        <v>0</v>
      </c>
      <c r="I103" s="44">
        <v>0</v>
      </c>
      <c r="J103" s="45">
        <f t="shared" si="11"/>
        <v>-88</v>
      </c>
      <c r="K103" s="44">
        <v>-88</v>
      </c>
    </row>
    <row r="104" spans="1:11" ht="15" x14ac:dyDescent="0.25">
      <c r="A104" s="83"/>
      <c r="B104" s="11"/>
      <c r="C104" s="22" t="s">
        <v>94</v>
      </c>
      <c r="D104" s="43">
        <v>60</v>
      </c>
      <c r="E104" s="43">
        <v>3</v>
      </c>
      <c r="F104" s="43">
        <v>63</v>
      </c>
      <c r="G104" s="44">
        <v>11</v>
      </c>
      <c r="H104" s="44">
        <v>16</v>
      </c>
      <c r="I104" s="44">
        <v>4</v>
      </c>
      <c r="J104" s="45">
        <f t="shared" si="11"/>
        <v>94</v>
      </c>
      <c r="K104" s="44">
        <v>94</v>
      </c>
    </row>
    <row r="105" spans="1:11" ht="15" x14ac:dyDescent="0.25">
      <c r="A105" s="83"/>
      <c r="B105" s="11"/>
      <c r="C105" s="22" t="s">
        <v>95</v>
      </c>
      <c r="D105" s="43">
        <v>360</v>
      </c>
      <c r="E105" s="43">
        <v>8</v>
      </c>
      <c r="F105" s="43">
        <v>368</v>
      </c>
      <c r="G105" s="44">
        <v>66</v>
      </c>
      <c r="H105" s="44">
        <v>177</v>
      </c>
      <c r="I105" s="44">
        <v>181</v>
      </c>
      <c r="J105" s="45">
        <f t="shared" si="11"/>
        <v>792</v>
      </c>
      <c r="K105" s="44">
        <v>792</v>
      </c>
    </row>
    <row r="106" spans="1:11" ht="15" x14ac:dyDescent="0.25">
      <c r="A106" s="83"/>
      <c r="B106" s="11"/>
      <c r="C106" s="22" t="s">
        <v>96</v>
      </c>
      <c r="D106" s="43">
        <v>83</v>
      </c>
      <c r="E106" s="43">
        <v>0</v>
      </c>
      <c r="F106" s="43">
        <v>83</v>
      </c>
      <c r="G106" s="44">
        <v>75</v>
      </c>
      <c r="H106" s="44">
        <v>112</v>
      </c>
      <c r="I106" s="44">
        <v>68</v>
      </c>
      <c r="J106" s="45">
        <f t="shared" si="11"/>
        <v>338</v>
      </c>
      <c r="K106" s="44">
        <v>338</v>
      </c>
    </row>
    <row r="107" spans="1:11" ht="15" x14ac:dyDescent="0.25">
      <c r="A107" s="83"/>
      <c r="B107" s="11"/>
      <c r="C107" s="22" t="s">
        <v>97</v>
      </c>
      <c r="D107" s="43">
        <v>0</v>
      </c>
      <c r="E107" s="43">
        <v>41</v>
      </c>
      <c r="F107" s="43">
        <v>41</v>
      </c>
      <c r="G107" s="44">
        <v>22</v>
      </c>
      <c r="H107" s="44">
        <v>1</v>
      </c>
      <c r="I107" s="44">
        <v>0</v>
      </c>
      <c r="J107" s="45">
        <f t="shared" si="11"/>
        <v>64</v>
      </c>
      <c r="K107" s="44">
        <v>64</v>
      </c>
    </row>
    <row r="108" spans="1:11" ht="15" x14ac:dyDescent="0.25">
      <c r="A108" s="74"/>
      <c r="B108" s="11"/>
      <c r="C108" s="22"/>
      <c r="D108" s="43"/>
      <c r="E108" s="43"/>
      <c r="F108" s="43"/>
      <c r="G108" s="44"/>
      <c r="H108" s="44"/>
      <c r="I108" s="44"/>
      <c r="J108" s="45"/>
      <c r="K108" s="44"/>
    </row>
    <row r="109" spans="1:11" ht="15" x14ac:dyDescent="0.25">
      <c r="B109" s="16" t="s">
        <v>103</v>
      </c>
      <c r="C109" s="17" t="s">
        <v>104</v>
      </c>
      <c r="D109" s="46">
        <v>3586</v>
      </c>
      <c r="E109" s="46">
        <v>230</v>
      </c>
      <c r="F109" s="46">
        <v>3816</v>
      </c>
      <c r="G109" s="47">
        <v>198</v>
      </c>
      <c r="H109" s="47">
        <v>95</v>
      </c>
      <c r="I109" s="47">
        <v>0</v>
      </c>
      <c r="J109" s="48">
        <f t="shared" si="11"/>
        <v>4109</v>
      </c>
      <c r="K109" s="47">
        <f>J109</f>
        <v>4109</v>
      </c>
    </row>
    <row r="110" spans="1:11" ht="15" x14ac:dyDescent="0.25">
      <c r="A110" s="74"/>
      <c r="B110" s="11"/>
      <c r="C110" s="22" t="s">
        <v>105</v>
      </c>
      <c r="D110" s="43">
        <v>1628</v>
      </c>
      <c r="E110" s="43">
        <v>0</v>
      </c>
      <c r="F110" s="43">
        <v>1628</v>
      </c>
      <c r="G110" s="44">
        <v>0</v>
      </c>
      <c r="H110" s="44">
        <v>0</v>
      </c>
      <c r="I110" s="44">
        <v>0</v>
      </c>
      <c r="J110" s="45">
        <f t="shared" si="11"/>
        <v>1628</v>
      </c>
      <c r="K110" s="44">
        <f>J110</f>
        <v>1628</v>
      </c>
    </row>
    <row r="111" spans="1:11" ht="15" x14ac:dyDescent="0.25">
      <c r="A111" s="77"/>
      <c r="B111" s="11"/>
      <c r="C111" s="22" t="s">
        <v>106</v>
      </c>
      <c r="D111" s="43">
        <v>0</v>
      </c>
      <c r="E111" s="43">
        <v>0</v>
      </c>
      <c r="F111" s="43">
        <v>0</v>
      </c>
      <c r="G111" s="44">
        <v>0</v>
      </c>
      <c r="H111" s="44">
        <v>0</v>
      </c>
      <c r="I111" s="44">
        <v>0</v>
      </c>
      <c r="J111" s="45">
        <f t="shared" si="11"/>
        <v>0</v>
      </c>
      <c r="K111" s="44">
        <f t="shared" ref="K111:K115" si="12">J111</f>
        <v>0</v>
      </c>
    </row>
    <row r="112" spans="1:11" ht="15" x14ac:dyDescent="0.25">
      <c r="A112" s="74"/>
      <c r="B112" s="11"/>
      <c r="C112" s="22" t="s">
        <v>107</v>
      </c>
      <c r="D112" s="43">
        <v>318</v>
      </c>
      <c r="E112" s="43">
        <v>7</v>
      </c>
      <c r="F112" s="43">
        <v>325</v>
      </c>
      <c r="G112" s="44">
        <v>148</v>
      </c>
      <c r="H112" s="44">
        <v>87</v>
      </c>
      <c r="I112" s="44">
        <v>0</v>
      </c>
      <c r="J112" s="45">
        <f>SUM(F112:I112)</f>
        <v>560</v>
      </c>
      <c r="K112" s="44">
        <f t="shared" si="12"/>
        <v>560</v>
      </c>
    </row>
    <row r="113" spans="1:11" ht="15" x14ac:dyDescent="0.25">
      <c r="A113" s="74"/>
      <c r="B113" s="11"/>
      <c r="C113" s="22" t="s">
        <v>108</v>
      </c>
      <c r="D113" s="43">
        <v>1594</v>
      </c>
      <c r="E113" s="43">
        <v>0</v>
      </c>
      <c r="F113" s="43">
        <v>1594</v>
      </c>
      <c r="G113" s="44">
        <v>0</v>
      </c>
      <c r="H113" s="44">
        <v>0</v>
      </c>
      <c r="I113" s="44">
        <v>0</v>
      </c>
      <c r="J113" s="45">
        <f t="shared" si="11"/>
        <v>1594</v>
      </c>
      <c r="K113" s="44">
        <f t="shared" si="12"/>
        <v>1594</v>
      </c>
    </row>
    <row r="114" spans="1:11" ht="15" x14ac:dyDescent="0.25">
      <c r="A114" s="78"/>
      <c r="B114" s="11"/>
      <c r="C114" s="22" t="s">
        <v>109</v>
      </c>
      <c r="D114" s="43">
        <v>41</v>
      </c>
      <c r="E114" s="43">
        <v>0</v>
      </c>
      <c r="F114" s="43">
        <v>41</v>
      </c>
      <c r="G114" s="44">
        <v>0</v>
      </c>
      <c r="H114" s="44">
        <v>0</v>
      </c>
      <c r="I114" s="44">
        <v>0</v>
      </c>
      <c r="J114" s="45">
        <f t="shared" si="11"/>
        <v>41</v>
      </c>
      <c r="K114" s="44">
        <f t="shared" si="12"/>
        <v>41</v>
      </c>
    </row>
    <row r="115" spans="1:11" ht="15" x14ac:dyDescent="0.25">
      <c r="A115" s="74"/>
      <c r="B115" s="11"/>
      <c r="C115" s="20" t="s">
        <v>110</v>
      </c>
      <c r="D115" s="43">
        <v>5</v>
      </c>
      <c r="E115" s="43">
        <v>223</v>
      </c>
      <c r="F115" s="43">
        <v>228</v>
      </c>
      <c r="G115" s="44">
        <v>50</v>
      </c>
      <c r="H115" s="44">
        <v>8</v>
      </c>
      <c r="I115" s="44">
        <v>0</v>
      </c>
      <c r="J115" s="45">
        <f t="shared" si="11"/>
        <v>286</v>
      </c>
      <c r="K115" s="44">
        <f t="shared" si="12"/>
        <v>286</v>
      </c>
    </row>
    <row r="116" spans="1:11" ht="15" x14ac:dyDescent="0.25">
      <c r="A116" s="74"/>
      <c r="B116" s="11"/>
      <c r="C116" s="20"/>
      <c r="D116" s="43"/>
      <c r="E116" s="43"/>
      <c r="F116" s="43"/>
      <c r="G116" s="44"/>
      <c r="H116" s="44"/>
      <c r="I116" s="44"/>
      <c r="J116" s="45"/>
      <c r="K116" s="44"/>
    </row>
    <row r="117" spans="1:11" ht="15" x14ac:dyDescent="0.25">
      <c r="A117" s="89"/>
      <c r="B117" s="16" t="s">
        <v>111</v>
      </c>
      <c r="C117" s="21" t="s">
        <v>112</v>
      </c>
      <c r="D117" s="46">
        <v>498</v>
      </c>
      <c r="E117" s="46">
        <v>0</v>
      </c>
      <c r="F117" s="46">
        <v>498</v>
      </c>
      <c r="G117" s="47">
        <v>2</v>
      </c>
      <c r="H117" s="47">
        <v>86</v>
      </c>
      <c r="I117" s="47">
        <v>0</v>
      </c>
      <c r="J117" s="48">
        <f t="shared" si="11"/>
        <v>586</v>
      </c>
      <c r="K117" s="47">
        <f>J117</f>
        <v>586</v>
      </c>
    </row>
    <row r="118" spans="1:11" ht="15" x14ac:dyDescent="0.25">
      <c r="A118" s="89"/>
      <c r="B118" s="11"/>
      <c r="C118" s="25"/>
      <c r="D118" s="43"/>
      <c r="E118" s="43"/>
      <c r="F118" s="43"/>
      <c r="G118" s="44"/>
      <c r="H118" s="44"/>
      <c r="I118" s="44"/>
      <c r="J118" s="45"/>
      <c r="K118" s="44"/>
    </row>
    <row r="119" spans="1:11" ht="15" x14ac:dyDescent="0.25">
      <c r="A119" s="89"/>
      <c r="B119" s="13" t="s">
        <v>113</v>
      </c>
      <c r="C119" s="14" t="s">
        <v>114</v>
      </c>
      <c r="D119" s="213">
        <v>64809</v>
      </c>
      <c r="E119" s="213">
        <v>323</v>
      </c>
      <c r="F119" s="213">
        <v>65132</v>
      </c>
      <c r="G119" s="214">
        <v>42817</v>
      </c>
      <c r="H119" s="214">
        <v>8997</v>
      </c>
      <c r="I119" s="214">
        <v>0</v>
      </c>
      <c r="J119" s="214">
        <f t="shared" si="11"/>
        <v>116946</v>
      </c>
      <c r="K119" s="214">
        <f>J119</f>
        <v>116946</v>
      </c>
    </row>
    <row r="120" spans="1:11" ht="15" x14ac:dyDescent="0.25">
      <c r="A120" s="81"/>
      <c r="B120" s="11"/>
      <c r="C120" s="22"/>
      <c r="D120" s="43"/>
      <c r="E120" s="43"/>
      <c r="F120" s="43"/>
      <c r="G120" s="44"/>
      <c r="H120" s="44"/>
      <c r="I120" s="44"/>
      <c r="J120" s="45"/>
      <c r="K120" s="44"/>
    </row>
    <row r="121" spans="1:11" ht="15" x14ac:dyDescent="0.25">
      <c r="A121" s="83"/>
      <c r="B121" s="16" t="s">
        <v>115</v>
      </c>
      <c r="C121" s="26" t="s">
        <v>116</v>
      </c>
      <c r="D121" s="46">
        <v>64754</v>
      </c>
      <c r="E121" s="46">
        <v>0</v>
      </c>
      <c r="F121" s="46">
        <v>64754</v>
      </c>
      <c r="G121" s="47">
        <v>41708</v>
      </c>
      <c r="H121" s="47">
        <v>6277</v>
      </c>
      <c r="I121" s="47">
        <v>0</v>
      </c>
      <c r="J121" s="48">
        <f t="shared" si="11"/>
        <v>112739</v>
      </c>
      <c r="K121" s="47">
        <f>J121</f>
        <v>112739</v>
      </c>
    </row>
    <row r="122" spans="1:11" ht="15" x14ac:dyDescent="0.25">
      <c r="A122" s="83"/>
      <c r="B122" s="11"/>
      <c r="C122" s="22" t="s">
        <v>117</v>
      </c>
      <c r="D122" s="43">
        <v>39696</v>
      </c>
      <c r="E122" s="43">
        <v>0</v>
      </c>
      <c r="F122" s="43">
        <v>39696</v>
      </c>
      <c r="G122" s="44">
        <v>41458</v>
      </c>
      <c r="H122" s="44">
        <v>5132</v>
      </c>
      <c r="I122" s="44">
        <v>0</v>
      </c>
      <c r="J122" s="45">
        <f t="shared" si="11"/>
        <v>86286</v>
      </c>
      <c r="K122" s="44">
        <f>J122</f>
        <v>86286</v>
      </c>
    </row>
    <row r="123" spans="1:11" ht="15" x14ac:dyDescent="0.25">
      <c r="A123" s="83"/>
      <c r="B123" s="11"/>
      <c r="C123" s="22" t="s">
        <v>118</v>
      </c>
      <c r="D123" s="43">
        <v>22791</v>
      </c>
      <c r="E123" s="43">
        <v>0</v>
      </c>
      <c r="F123" s="43">
        <v>22791</v>
      </c>
      <c r="G123" s="44">
        <v>244</v>
      </c>
      <c r="H123" s="44">
        <v>1112</v>
      </c>
      <c r="I123" s="44">
        <v>0</v>
      </c>
      <c r="J123" s="45">
        <f t="shared" si="11"/>
        <v>24147</v>
      </c>
      <c r="K123" s="44">
        <f t="shared" ref="K123:K125" si="13">J123</f>
        <v>24147</v>
      </c>
    </row>
    <row r="124" spans="1:11" ht="15" x14ac:dyDescent="0.25">
      <c r="A124" s="83"/>
      <c r="B124" s="11"/>
      <c r="C124" s="22" t="s">
        <v>119</v>
      </c>
      <c r="D124" s="43">
        <v>2267</v>
      </c>
      <c r="E124" s="43">
        <v>0</v>
      </c>
      <c r="F124" s="43">
        <v>2267</v>
      </c>
      <c r="G124" s="44">
        <v>6</v>
      </c>
      <c r="H124" s="44">
        <v>33</v>
      </c>
      <c r="I124" s="44">
        <v>0</v>
      </c>
      <c r="J124" s="45">
        <f t="shared" si="11"/>
        <v>2306</v>
      </c>
      <c r="K124" s="44">
        <f t="shared" si="13"/>
        <v>2306</v>
      </c>
    </row>
    <row r="125" spans="1:11" ht="15" x14ac:dyDescent="0.25">
      <c r="A125" s="88"/>
      <c r="B125" s="11"/>
      <c r="C125" s="22" t="s">
        <v>80</v>
      </c>
      <c r="D125" s="43">
        <v>0</v>
      </c>
      <c r="E125" s="43">
        <v>0</v>
      </c>
      <c r="F125" s="43">
        <v>0</v>
      </c>
      <c r="G125" s="44">
        <v>0</v>
      </c>
      <c r="H125" s="44">
        <v>0</v>
      </c>
      <c r="I125" s="44">
        <v>0</v>
      </c>
      <c r="J125" s="45">
        <f t="shared" si="11"/>
        <v>0</v>
      </c>
      <c r="K125" s="44">
        <f t="shared" si="13"/>
        <v>0</v>
      </c>
    </row>
    <row r="126" spans="1:11" ht="15" x14ac:dyDescent="0.25">
      <c r="A126" s="89"/>
      <c r="B126" s="11"/>
      <c r="C126" s="22"/>
      <c r="D126" s="43"/>
      <c r="E126" s="43"/>
      <c r="F126" s="43"/>
      <c r="G126" s="44"/>
      <c r="H126" s="44"/>
      <c r="I126" s="44"/>
      <c r="J126" s="45"/>
      <c r="K126" s="44"/>
    </row>
    <row r="127" spans="1:11" ht="15" x14ac:dyDescent="0.25">
      <c r="B127" s="16" t="s">
        <v>120</v>
      </c>
      <c r="C127" s="26" t="s">
        <v>121</v>
      </c>
      <c r="D127" s="46">
        <v>55</v>
      </c>
      <c r="E127" s="46">
        <v>323</v>
      </c>
      <c r="F127" s="46">
        <v>378</v>
      </c>
      <c r="G127" s="47">
        <v>1109</v>
      </c>
      <c r="H127" s="47">
        <v>2720</v>
      </c>
      <c r="I127" s="47">
        <v>0</v>
      </c>
      <c r="J127" s="48">
        <f t="shared" si="11"/>
        <v>4207</v>
      </c>
      <c r="K127" s="47">
        <f>J127</f>
        <v>4207</v>
      </c>
    </row>
    <row r="128" spans="1:11" ht="15" x14ac:dyDescent="0.25">
      <c r="B128" s="11"/>
      <c r="C128" s="22" t="s">
        <v>122</v>
      </c>
      <c r="D128" s="43">
        <v>55</v>
      </c>
      <c r="E128" s="43">
        <v>0</v>
      </c>
      <c r="F128" s="43">
        <v>55</v>
      </c>
      <c r="G128" s="44">
        <v>1062</v>
      </c>
      <c r="H128" s="44">
        <v>163</v>
      </c>
      <c r="I128" s="44">
        <v>0</v>
      </c>
      <c r="J128" s="45">
        <f t="shared" si="11"/>
        <v>1280</v>
      </c>
      <c r="K128" s="44">
        <f>J128</f>
        <v>1280</v>
      </c>
    </row>
    <row r="129" spans="1:11" ht="15" x14ac:dyDescent="0.25">
      <c r="A129" s="74"/>
      <c r="B129" s="11"/>
      <c r="C129" s="22" t="s">
        <v>123</v>
      </c>
      <c r="D129" s="43">
        <v>0</v>
      </c>
      <c r="E129" s="43">
        <v>0</v>
      </c>
      <c r="F129" s="43">
        <v>0</v>
      </c>
      <c r="G129" s="44">
        <v>0</v>
      </c>
      <c r="H129" s="44">
        <v>1758</v>
      </c>
      <c r="I129" s="44">
        <v>0</v>
      </c>
      <c r="J129" s="45">
        <f t="shared" si="11"/>
        <v>1758</v>
      </c>
      <c r="K129" s="44">
        <f t="shared" ref="K129:K131" si="14">J129</f>
        <v>1758</v>
      </c>
    </row>
    <row r="130" spans="1:11" ht="15" x14ac:dyDescent="0.25">
      <c r="B130" s="11"/>
      <c r="C130" s="12" t="s">
        <v>124</v>
      </c>
      <c r="D130" s="43">
        <v>0</v>
      </c>
      <c r="E130" s="43">
        <v>0</v>
      </c>
      <c r="F130" s="43">
        <v>0</v>
      </c>
      <c r="G130" s="44">
        <v>0</v>
      </c>
      <c r="H130" s="44">
        <v>796</v>
      </c>
      <c r="I130" s="44">
        <v>0</v>
      </c>
      <c r="J130" s="45">
        <f t="shared" si="11"/>
        <v>796</v>
      </c>
      <c r="K130" s="44">
        <f t="shared" si="14"/>
        <v>796</v>
      </c>
    </row>
    <row r="131" spans="1:11" ht="15" x14ac:dyDescent="0.25">
      <c r="A131" s="74"/>
      <c r="B131" s="11"/>
      <c r="C131" s="20" t="s">
        <v>80</v>
      </c>
      <c r="D131" s="43">
        <v>0</v>
      </c>
      <c r="E131" s="43">
        <v>323</v>
      </c>
      <c r="F131" s="43">
        <v>323</v>
      </c>
      <c r="G131" s="44">
        <v>47</v>
      </c>
      <c r="H131" s="44">
        <v>3</v>
      </c>
      <c r="I131" s="44">
        <v>0</v>
      </c>
      <c r="J131" s="45">
        <f>SUM(F131:I131)</f>
        <v>373</v>
      </c>
      <c r="K131" s="44">
        <f t="shared" si="14"/>
        <v>373</v>
      </c>
    </row>
    <row r="132" spans="1:11" ht="15" x14ac:dyDescent="0.25">
      <c r="B132" s="11"/>
      <c r="C132" s="20"/>
      <c r="D132" s="43"/>
      <c r="E132" s="43"/>
      <c r="F132" s="43"/>
      <c r="G132" s="44"/>
      <c r="H132" s="44"/>
      <c r="I132" s="44"/>
      <c r="J132" s="45"/>
      <c r="K132" s="44"/>
    </row>
    <row r="133" spans="1:11" ht="15" x14ac:dyDescent="0.25">
      <c r="A133" s="89"/>
      <c r="B133" s="13" t="s">
        <v>125</v>
      </c>
      <c r="C133" s="14" t="s">
        <v>126</v>
      </c>
      <c r="D133" s="213">
        <v>7549</v>
      </c>
      <c r="E133" s="213">
        <v>2467</v>
      </c>
      <c r="F133" s="213">
        <v>10016</v>
      </c>
      <c r="G133" s="214">
        <v>306</v>
      </c>
      <c r="H133" s="214">
        <v>270</v>
      </c>
      <c r="I133" s="214">
        <v>131838</v>
      </c>
      <c r="J133" s="215">
        <f t="shared" si="11"/>
        <v>142430</v>
      </c>
      <c r="K133" s="214">
        <f>J133</f>
        <v>142430</v>
      </c>
    </row>
    <row r="134" spans="1:11" ht="15" x14ac:dyDescent="0.25">
      <c r="A134" s="77"/>
      <c r="B134" s="11"/>
      <c r="C134" s="15"/>
      <c r="D134" s="43"/>
      <c r="E134" s="43"/>
      <c r="F134" s="43"/>
      <c r="G134" s="44"/>
      <c r="H134" s="44"/>
      <c r="I134" s="44"/>
      <c r="J134" s="45"/>
      <c r="K134" s="44"/>
    </row>
    <row r="135" spans="1:11" ht="15" x14ac:dyDescent="0.25">
      <c r="A135" s="74"/>
      <c r="B135" s="16" t="s">
        <v>307</v>
      </c>
      <c r="C135" s="21" t="s">
        <v>127</v>
      </c>
      <c r="D135" s="46">
        <v>0</v>
      </c>
      <c r="E135" s="46">
        <v>1981</v>
      </c>
      <c r="F135" s="46">
        <v>1981</v>
      </c>
      <c r="G135" s="47">
        <v>0</v>
      </c>
      <c r="H135" s="47">
        <v>0</v>
      </c>
      <c r="I135" s="47">
        <v>95548</v>
      </c>
      <c r="J135" s="48">
        <f>SUM(F135:I135)</f>
        <v>97529</v>
      </c>
      <c r="K135" s="47">
        <f>J135</f>
        <v>97529</v>
      </c>
    </row>
    <row r="136" spans="1:11" ht="15" x14ac:dyDescent="0.25">
      <c r="A136" s="74"/>
      <c r="B136" s="33"/>
      <c r="C136" s="34"/>
      <c r="D136" s="52"/>
      <c r="E136" s="52"/>
      <c r="F136" s="52"/>
      <c r="G136" s="53"/>
      <c r="H136" s="53"/>
      <c r="I136" s="53"/>
      <c r="J136" s="54"/>
      <c r="K136" s="53"/>
    </row>
    <row r="137" spans="1:11" ht="15" x14ac:dyDescent="0.25">
      <c r="A137" s="74"/>
      <c r="B137" s="16" t="s">
        <v>306</v>
      </c>
      <c r="C137" s="21" t="s">
        <v>128</v>
      </c>
      <c r="D137" s="46">
        <v>1009</v>
      </c>
      <c r="E137" s="46">
        <v>456</v>
      </c>
      <c r="F137" s="46">
        <v>1465</v>
      </c>
      <c r="G137" s="47">
        <v>0</v>
      </c>
      <c r="H137" s="47">
        <v>0</v>
      </c>
      <c r="I137" s="47">
        <v>36265</v>
      </c>
      <c r="J137" s="48">
        <f t="shared" ref="J137:J140" si="15">SUM(F137:I137)</f>
        <v>37730</v>
      </c>
      <c r="K137" s="47">
        <f>J137</f>
        <v>37730</v>
      </c>
    </row>
    <row r="138" spans="1:11" ht="14.25" x14ac:dyDescent="0.2">
      <c r="A138" s="89"/>
      <c r="B138" s="35"/>
      <c r="C138" s="18" t="s">
        <v>298</v>
      </c>
      <c r="D138" s="43">
        <v>1009</v>
      </c>
      <c r="E138" s="43">
        <v>456</v>
      </c>
      <c r="F138" s="43">
        <v>1465</v>
      </c>
      <c r="G138" s="44">
        <v>0</v>
      </c>
      <c r="H138" s="44">
        <v>0</v>
      </c>
      <c r="I138" s="44">
        <v>19156</v>
      </c>
      <c r="J138" s="45">
        <f>SUM(F138:I138)</f>
        <v>20621</v>
      </c>
      <c r="K138" s="44">
        <f>J138</f>
        <v>20621</v>
      </c>
    </row>
    <row r="139" spans="1:11" ht="14.25" x14ac:dyDescent="0.2">
      <c r="A139" s="88"/>
      <c r="B139" s="35"/>
      <c r="C139" s="18" t="s">
        <v>299</v>
      </c>
      <c r="D139" s="43">
        <v>0</v>
      </c>
      <c r="E139" s="43">
        <v>0</v>
      </c>
      <c r="F139" s="43">
        <v>0</v>
      </c>
      <c r="G139" s="44">
        <v>0</v>
      </c>
      <c r="H139" s="44">
        <v>0</v>
      </c>
      <c r="I139" s="44">
        <v>11498</v>
      </c>
      <c r="J139" s="45">
        <f t="shared" si="15"/>
        <v>11498</v>
      </c>
      <c r="K139" s="44">
        <f t="shared" ref="K139:K140" si="16">J139</f>
        <v>11498</v>
      </c>
    </row>
    <row r="140" spans="1:11" ht="14.25" x14ac:dyDescent="0.2">
      <c r="A140" s="83"/>
      <c r="B140" s="35"/>
      <c r="C140" s="18" t="s">
        <v>300</v>
      </c>
      <c r="D140" s="43">
        <v>0</v>
      </c>
      <c r="E140" s="43">
        <v>0</v>
      </c>
      <c r="F140" s="43">
        <v>0</v>
      </c>
      <c r="G140" s="44">
        <v>0</v>
      </c>
      <c r="H140" s="44">
        <v>0</v>
      </c>
      <c r="I140" s="44">
        <v>4478</v>
      </c>
      <c r="J140" s="45">
        <f t="shared" si="15"/>
        <v>4478</v>
      </c>
      <c r="K140" s="44">
        <f t="shared" si="16"/>
        <v>4478</v>
      </c>
    </row>
    <row r="141" spans="1:11" ht="15" x14ac:dyDescent="0.25">
      <c r="A141" s="83"/>
      <c r="B141" s="11"/>
      <c r="C141" s="22"/>
      <c r="D141" s="43"/>
      <c r="E141" s="43"/>
      <c r="F141" s="43"/>
      <c r="G141" s="44"/>
      <c r="H141" s="50"/>
      <c r="I141" s="44"/>
      <c r="J141" s="45"/>
      <c r="K141" s="44"/>
    </row>
    <row r="142" spans="1:11" ht="15" x14ac:dyDescent="0.25">
      <c r="A142" s="83"/>
      <c r="B142" s="16" t="s">
        <v>129</v>
      </c>
      <c r="C142" s="17" t="s">
        <v>130</v>
      </c>
      <c r="D142" s="46">
        <v>6540</v>
      </c>
      <c r="E142" s="46">
        <v>30</v>
      </c>
      <c r="F142" s="46">
        <v>6570</v>
      </c>
      <c r="G142" s="47">
        <v>306</v>
      </c>
      <c r="H142" s="47">
        <v>270</v>
      </c>
      <c r="I142" s="47">
        <v>25</v>
      </c>
      <c r="J142" s="48">
        <f t="shared" si="11"/>
        <v>7171</v>
      </c>
      <c r="K142" s="47">
        <f>J142</f>
        <v>7171</v>
      </c>
    </row>
    <row r="143" spans="1:11" ht="15" x14ac:dyDescent="0.25">
      <c r="A143" s="83"/>
      <c r="B143" s="11"/>
      <c r="C143" s="15"/>
      <c r="D143" s="43"/>
      <c r="E143" s="43"/>
      <c r="F143" s="43"/>
      <c r="G143" s="44"/>
      <c r="H143" s="44"/>
      <c r="I143" s="44"/>
      <c r="J143" s="45"/>
      <c r="K143" s="44"/>
    </row>
    <row r="144" spans="1:11" ht="15" x14ac:dyDescent="0.25">
      <c r="A144" s="89"/>
      <c r="B144" s="13" t="s">
        <v>131</v>
      </c>
      <c r="C144" s="14" t="s">
        <v>132</v>
      </c>
      <c r="D144" s="213">
        <v>12780</v>
      </c>
      <c r="E144" s="213">
        <v>7598</v>
      </c>
      <c r="F144" s="213">
        <v>13478</v>
      </c>
      <c r="G144" s="214">
        <v>93115</v>
      </c>
      <c r="H144" s="214">
        <v>27819</v>
      </c>
      <c r="I144" s="214">
        <v>15772</v>
      </c>
      <c r="J144" s="215">
        <f t="shared" ref="J144:J201" si="17">SUM(F144:I144)</f>
        <v>150184</v>
      </c>
      <c r="K144" s="214">
        <f>J144-J148</f>
        <v>7684</v>
      </c>
    </row>
    <row r="145" spans="1:11" ht="15" x14ac:dyDescent="0.25">
      <c r="B145" s="11"/>
      <c r="C145" s="20"/>
      <c r="D145" s="43"/>
      <c r="E145" s="43"/>
      <c r="F145" s="43"/>
      <c r="G145" s="44"/>
      <c r="H145" s="44"/>
      <c r="I145" s="44"/>
      <c r="J145" s="45"/>
      <c r="K145" s="44"/>
    </row>
    <row r="146" spans="1:11" ht="15" x14ac:dyDescent="0.25">
      <c r="B146" s="133" t="s">
        <v>394</v>
      </c>
      <c r="C146" s="134" t="s">
        <v>395</v>
      </c>
      <c r="D146" s="46">
        <v>10</v>
      </c>
      <c r="E146" s="46">
        <v>4</v>
      </c>
      <c r="F146" s="46">
        <v>14</v>
      </c>
      <c r="G146" s="47">
        <v>36</v>
      </c>
      <c r="H146" s="47">
        <v>103</v>
      </c>
      <c r="I146" s="47">
        <v>0</v>
      </c>
      <c r="J146" s="48">
        <f t="shared" si="17"/>
        <v>153</v>
      </c>
      <c r="K146" s="47">
        <f>J146</f>
        <v>153</v>
      </c>
    </row>
    <row r="147" spans="1:11" ht="15" x14ac:dyDescent="0.25">
      <c r="A147" s="74"/>
      <c r="B147" s="11"/>
      <c r="C147" s="25"/>
      <c r="D147" s="43"/>
      <c r="E147" s="43"/>
      <c r="F147" s="43"/>
      <c r="G147" s="44"/>
      <c r="H147" s="44"/>
      <c r="I147" s="44"/>
      <c r="J147" s="45"/>
      <c r="K147" s="44"/>
    </row>
    <row r="148" spans="1:11" ht="15" x14ac:dyDescent="0.25">
      <c r="B148" s="16" t="s">
        <v>133</v>
      </c>
      <c r="C148" s="17" t="s">
        <v>134</v>
      </c>
      <c r="D148" s="46">
        <v>10777</v>
      </c>
      <c r="E148" s="46">
        <v>6505</v>
      </c>
      <c r="F148" s="46">
        <v>10382</v>
      </c>
      <c r="G148" s="47">
        <v>91233</v>
      </c>
      <c r="H148" s="47">
        <v>25993</v>
      </c>
      <c r="I148" s="47">
        <v>14892</v>
      </c>
      <c r="J148" s="48">
        <f t="shared" si="17"/>
        <v>142500</v>
      </c>
      <c r="K148" s="47">
        <v>0</v>
      </c>
    </row>
    <row r="149" spans="1:11" ht="15" x14ac:dyDescent="0.25">
      <c r="A149" s="74"/>
      <c r="B149" s="11"/>
      <c r="C149" s="22" t="s">
        <v>98</v>
      </c>
      <c r="D149" s="43">
        <v>0</v>
      </c>
      <c r="E149" s="43">
        <v>6263</v>
      </c>
      <c r="F149" s="43">
        <v>0</v>
      </c>
      <c r="G149" s="44">
        <v>76753</v>
      </c>
      <c r="H149" s="44">
        <v>18720</v>
      </c>
      <c r="I149" s="44">
        <v>14889</v>
      </c>
      <c r="J149" s="45">
        <f t="shared" si="17"/>
        <v>110362</v>
      </c>
      <c r="K149" s="44">
        <v>0</v>
      </c>
    </row>
    <row r="150" spans="1:11" ht="15" x14ac:dyDescent="0.25">
      <c r="A150" s="77"/>
      <c r="B150" s="11"/>
      <c r="C150" s="22" t="s">
        <v>99</v>
      </c>
      <c r="D150" s="43">
        <v>637</v>
      </c>
      <c r="E150" s="43">
        <v>0</v>
      </c>
      <c r="F150" s="43">
        <v>0</v>
      </c>
      <c r="G150" s="44">
        <v>115</v>
      </c>
      <c r="H150" s="44">
        <v>58</v>
      </c>
      <c r="I150" s="44">
        <v>1</v>
      </c>
      <c r="J150" s="45">
        <f t="shared" si="17"/>
        <v>174</v>
      </c>
      <c r="K150" s="44">
        <v>0</v>
      </c>
    </row>
    <row r="151" spans="1:11" ht="15" x14ac:dyDescent="0.25">
      <c r="A151" s="74"/>
      <c r="B151" s="11"/>
      <c r="C151" s="22" t="s">
        <v>100</v>
      </c>
      <c r="D151" s="43">
        <v>8887</v>
      </c>
      <c r="E151" s="43">
        <v>63</v>
      </c>
      <c r="F151" s="43">
        <v>8950</v>
      </c>
      <c r="G151" s="44">
        <v>0</v>
      </c>
      <c r="H151" s="44">
        <v>6757</v>
      </c>
      <c r="I151" s="44">
        <v>2</v>
      </c>
      <c r="J151" s="45">
        <f t="shared" si="17"/>
        <v>15709</v>
      </c>
      <c r="K151" s="44">
        <v>0</v>
      </c>
    </row>
    <row r="152" spans="1:11" ht="15" x14ac:dyDescent="0.25">
      <c r="A152" s="83"/>
      <c r="B152" s="11"/>
      <c r="C152" s="22" t="s">
        <v>101</v>
      </c>
      <c r="D152" s="43">
        <v>1135</v>
      </c>
      <c r="E152" s="43">
        <v>43</v>
      </c>
      <c r="F152" s="43">
        <v>1178</v>
      </c>
      <c r="G152" s="44">
        <v>11244</v>
      </c>
      <c r="H152" s="44">
        <v>0</v>
      </c>
      <c r="I152" s="44">
        <v>0</v>
      </c>
      <c r="J152" s="45">
        <f t="shared" si="17"/>
        <v>12422</v>
      </c>
      <c r="K152" s="44">
        <v>0</v>
      </c>
    </row>
    <row r="153" spans="1:11" ht="15" x14ac:dyDescent="0.25">
      <c r="A153" s="83"/>
      <c r="B153" s="11"/>
      <c r="C153" s="20" t="s">
        <v>102</v>
      </c>
      <c r="D153" s="43">
        <v>118</v>
      </c>
      <c r="E153" s="43">
        <v>136</v>
      </c>
      <c r="F153" s="43">
        <v>254</v>
      </c>
      <c r="G153" s="44">
        <v>3121</v>
      </c>
      <c r="H153" s="44">
        <v>458</v>
      </c>
      <c r="I153" s="44">
        <v>0</v>
      </c>
      <c r="J153" s="45">
        <f t="shared" si="17"/>
        <v>3833</v>
      </c>
      <c r="K153" s="44">
        <v>0</v>
      </c>
    </row>
    <row r="154" spans="1:11" ht="15" x14ac:dyDescent="0.25">
      <c r="B154" s="11"/>
      <c r="C154" s="20"/>
      <c r="D154" s="43"/>
      <c r="E154" s="43"/>
      <c r="F154" s="43"/>
      <c r="G154" s="44"/>
      <c r="H154" s="44"/>
      <c r="I154" s="44"/>
      <c r="J154" s="45"/>
      <c r="K154" s="44"/>
    </row>
    <row r="155" spans="1:11" ht="15" x14ac:dyDescent="0.25">
      <c r="A155" s="74"/>
      <c r="B155" s="16" t="s">
        <v>135</v>
      </c>
      <c r="C155" s="17" t="s">
        <v>136</v>
      </c>
      <c r="D155" s="46">
        <v>186</v>
      </c>
      <c r="E155" s="46">
        <v>186</v>
      </c>
      <c r="F155" s="46">
        <v>372</v>
      </c>
      <c r="G155" s="47">
        <v>663</v>
      </c>
      <c r="H155" s="47">
        <v>4</v>
      </c>
      <c r="I155" s="47">
        <v>290</v>
      </c>
      <c r="J155" s="48">
        <f t="shared" si="17"/>
        <v>1329</v>
      </c>
      <c r="K155" s="47">
        <f>J155</f>
        <v>1329</v>
      </c>
    </row>
    <row r="156" spans="1:11" ht="15" x14ac:dyDescent="0.25">
      <c r="A156" s="74"/>
      <c r="B156" s="11"/>
      <c r="C156" s="22" t="s">
        <v>137</v>
      </c>
      <c r="D156" s="43">
        <v>72</v>
      </c>
      <c r="E156" s="43">
        <v>0</v>
      </c>
      <c r="F156" s="43">
        <v>72</v>
      </c>
      <c r="G156" s="44">
        <v>571</v>
      </c>
      <c r="H156" s="44">
        <v>3</v>
      </c>
      <c r="I156" s="44">
        <v>290</v>
      </c>
      <c r="J156" s="45">
        <f t="shared" si="17"/>
        <v>936</v>
      </c>
      <c r="K156" s="44">
        <f>J156</f>
        <v>936</v>
      </c>
    </row>
    <row r="157" spans="1:11" ht="15" x14ac:dyDescent="0.25">
      <c r="A157" s="74"/>
      <c r="B157" s="11"/>
      <c r="C157" s="22" t="s">
        <v>158</v>
      </c>
      <c r="D157" s="43">
        <v>0</v>
      </c>
      <c r="E157" s="43">
        <v>0</v>
      </c>
      <c r="F157" s="43">
        <v>0</v>
      </c>
      <c r="G157" s="44">
        <v>0</v>
      </c>
      <c r="H157" s="44">
        <v>0</v>
      </c>
      <c r="I157" s="44">
        <v>0</v>
      </c>
      <c r="J157" s="45">
        <f t="shared" ref="J157:J158" si="18">SUM(F157:I157)</f>
        <v>0</v>
      </c>
      <c r="K157" s="44">
        <f t="shared" ref="K157:K158" si="19">J157</f>
        <v>0</v>
      </c>
    </row>
    <row r="158" spans="1:11" ht="15" x14ac:dyDescent="0.25">
      <c r="A158" s="74"/>
      <c r="B158" s="11"/>
      <c r="C158" s="22" t="s">
        <v>391</v>
      </c>
      <c r="D158" s="43">
        <v>0</v>
      </c>
      <c r="E158" s="43">
        <v>0</v>
      </c>
      <c r="F158" s="43">
        <v>0</v>
      </c>
      <c r="G158" s="44">
        <v>0</v>
      </c>
      <c r="H158" s="44">
        <v>0</v>
      </c>
      <c r="I158" s="44">
        <v>0</v>
      </c>
      <c r="J158" s="45">
        <f t="shared" si="18"/>
        <v>0</v>
      </c>
      <c r="K158" s="44">
        <f t="shared" si="19"/>
        <v>0</v>
      </c>
    </row>
    <row r="159" spans="1:11" ht="15" x14ac:dyDescent="0.25">
      <c r="B159" s="11"/>
      <c r="C159" s="20" t="s">
        <v>138</v>
      </c>
      <c r="D159" s="43">
        <v>92</v>
      </c>
      <c r="E159" s="43">
        <v>168</v>
      </c>
      <c r="F159" s="43">
        <v>260</v>
      </c>
      <c r="G159" s="44">
        <v>92</v>
      </c>
      <c r="H159" s="44">
        <v>0</v>
      </c>
      <c r="I159" s="44">
        <v>0</v>
      </c>
      <c r="J159" s="45">
        <f t="shared" si="17"/>
        <v>352</v>
      </c>
      <c r="K159" s="44">
        <f t="shared" ref="K159:K160" si="20">J159</f>
        <v>352</v>
      </c>
    </row>
    <row r="160" spans="1:11" ht="15" x14ac:dyDescent="0.25">
      <c r="A160" s="74"/>
      <c r="B160" s="11"/>
      <c r="C160" s="20" t="s">
        <v>36</v>
      </c>
      <c r="D160" s="43">
        <v>22</v>
      </c>
      <c r="E160" s="43">
        <v>18</v>
      </c>
      <c r="F160" s="43">
        <v>40</v>
      </c>
      <c r="G160" s="44">
        <v>0</v>
      </c>
      <c r="H160" s="44">
        <v>1</v>
      </c>
      <c r="I160" s="44">
        <v>0</v>
      </c>
      <c r="J160" s="45">
        <f t="shared" si="17"/>
        <v>41</v>
      </c>
      <c r="K160" s="44">
        <f t="shared" si="20"/>
        <v>41</v>
      </c>
    </row>
    <row r="161" spans="1:11" ht="15" x14ac:dyDescent="0.25">
      <c r="B161" s="11"/>
      <c r="C161" s="20"/>
      <c r="D161" s="43"/>
      <c r="E161" s="43"/>
      <c r="F161" s="43"/>
      <c r="G161" s="44"/>
      <c r="H161" s="44"/>
      <c r="I161" s="44"/>
      <c r="J161" s="45"/>
      <c r="K161" s="44"/>
    </row>
    <row r="162" spans="1:11" ht="15" x14ac:dyDescent="0.25">
      <c r="A162" s="74"/>
      <c r="B162" s="16" t="s">
        <v>139</v>
      </c>
      <c r="C162" s="17" t="s">
        <v>140</v>
      </c>
      <c r="D162" s="46">
        <v>1807</v>
      </c>
      <c r="E162" s="46">
        <v>903</v>
      </c>
      <c r="F162" s="46">
        <v>2710</v>
      </c>
      <c r="G162" s="47">
        <v>1183</v>
      </c>
      <c r="H162" s="47">
        <v>1719</v>
      </c>
      <c r="I162" s="47">
        <v>590</v>
      </c>
      <c r="J162" s="48">
        <f t="shared" si="17"/>
        <v>6202</v>
      </c>
      <c r="K162" s="47">
        <f>J162</f>
        <v>6202</v>
      </c>
    </row>
    <row r="163" spans="1:11" ht="15" x14ac:dyDescent="0.25">
      <c r="A163" s="74"/>
      <c r="B163" s="11"/>
      <c r="C163" s="22" t="s">
        <v>141</v>
      </c>
      <c r="D163" s="43">
        <v>0</v>
      </c>
      <c r="E163" s="43">
        <v>0</v>
      </c>
      <c r="F163" s="43">
        <v>0</v>
      </c>
      <c r="G163" s="44">
        <v>20</v>
      </c>
      <c r="H163" s="44">
        <v>121</v>
      </c>
      <c r="I163" s="44">
        <v>0</v>
      </c>
      <c r="J163" s="45">
        <f t="shared" si="17"/>
        <v>141</v>
      </c>
      <c r="K163" s="44">
        <f>J163</f>
        <v>141</v>
      </c>
    </row>
    <row r="164" spans="1:11" ht="15" x14ac:dyDescent="0.25">
      <c r="A164" s="74"/>
      <c r="B164" s="11"/>
      <c r="C164" s="22" t="s">
        <v>142</v>
      </c>
      <c r="D164" s="43">
        <v>21</v>
      </c>
      <c r="E164" s="43">
        <v>5</v>
      </c>
      <c r="F164" s="43">
        <v>26</v>
      </c>
      <c r="G164" s="44">
        <v>104</v>
      </c>
      <c r="H164" s="44">
        <v>75</v>
      </c>
      <c r="I164" s="44">
        <v>0</v>
      </c>
      <c r="J164" s="45">
        <f t="shared" si="17"/>
        <v>205</v>
      </c>
      <c r="K164" s="44">
        <f t="shared" ref="K164:K170" si="21">J164</f>
        <v>205</v>
      </c>
    </row>
    <row r="165" spans="1:11" ht="15" x14ac:dyDescent="0.25">
      <c r="A165" s="74"/>
      <c r="B165" s="11"/>
      <c r="C165" s="22" t="s">
        <v>143</v>
      </c>
      <c r="D165" s="43">
        <v>812</v>
      </c>
      <c r="E165" s="43">
        <v>0</v>
      </c>
      <c r="F165" s="43">
        <v>812</v>
      </c>
      <c r="G165" s="44">
        <v>113</v>
      </c>
      <c r="H165" s="44">
        <v>338</v>
      </c>
      <c r="I165" s="44">
        <v>308</v>
      </c>
      <c r="J165" s="45">
        <f t="shared" si="17"/>
        <v>1571</v>
      </c>
      <c r="K165" s="44">
        <f t="shared" si="21"/>
        <v>1571</v>
      </c>
    </row>
    <row r="166" spans="1:11" ht="15" x14ac:dyDescent="0.25">
      <c r="A166" s="78"/>
      <c r="B166" s="11"/>
      <c r="C166" s="20" t="s">
        <v>144</v>
      </c>
      <c r="D166" s="43">
        <v>187</v>
      </c>
      <c r="E166" s="43">
        <v>421</v>
      </c>
      <c r="F166" s="43">
        <v>608</v>
      </c>
      <c r="G166" s="44">
        <v>314</v>
      </c>
      <c r="H166" s="44">
        <v>629</v>
      </c>
      <c r="I166" s="44">
        <v>161</v>
      </c>
      <c r="J166" s="45">
        <f t="shared" si="17"/>
        <v>1712</v>
      </c>
      <c r="K166" s="44">
        <f t="shared" si="21"/>
        <v>1712</v>
      </c>
    </row>
    <row r="167" spans="1:11" ht="15" x14ac:dyDescent="0.25">
      <c r="A167" s="74"/>
      <c r="B167" s="11"/>
      <c r="C167" s="20" t="s">
        <v>145</v>
      </c>
      <c r="D167" s="43">
        <v>285</v>
      </c>
      <c r="E167" s="43">
        <v>0</v>
      </c>
      <c r="F167" s="43">
        <v>285</v>
      </c>
      <c r="G167" s="44">
        <v>13</v>
      </c>
      <c r="H167" s="44">
        <v>355</v>
      </c>
      <c r="I167" s="44">
        <v>0</v>
      </c>
      <c r="J167" s="45">
        <f t="shared" si="17"/>
        <v>653</v>
      </c>
      <c r="K167" s="44">
        <f t="shared" si="21"/>
        <v>653</v>
      </c>
    </row>
    <row r="168" spans="1:11" ht="15" x14ac:dyDescent="0.25">
      <c r="A168" s="74"/>
      <c r="B168" s="11"/>
      <c r="C168" s="20" t="s">
        <v>146</v>
      </c>
      <c r="D168" s="43">
        <v>212</v>
      </c>
      <c r="E168" s="43">
        <v>36</v>
      </c>
      <c r="F168" s="43">
        <v>248</v>
      </c>
      <c r="G168" s="44">
        <v>338</v>
      </c>
      <c r="H168" s="44">
        <v>122</v>
      </c>
      <c r="I168" s="44">
        <v>49</v>
      </c>
      <c r="J168" s="45">
        <f t="shared" si="17"/>
        <v>757</v>
      </c>
      <c r="K168" s="44">
        <f t="shared" si="21"/>
        <v>757</v>
      </c>
    </row>
    <row r="169" spans="1:11" ht="15" x14ac:dyDescent="0.25">
      <c r="A169" s="89"/>
      <c r="B169" s="11"/>
      <c r="C169" s="12" t="s">
        <v>367</v>
      </c>
      <c r="D169" s="43">
        <v>76</v>
      </c>
      <c r="E169" s="43">
        <v>0</v>
      </c>
      <c r="F169" s="43">
        <v>76</v>
      </c>
      <c r="G169" s="44">
        <v>0</v>
      </c>
      <c r="H169" s="44">
        <v>0</v>
      </c>
      <c r="I169" s="44">
        <v>0</v>
      </c>
      <c r="J169" s="45">
        <f t="shared" si="17"/>
        <v>76</v>
      </c>
      <c r="K169" s="44">
        <f t="shared" si="21"/>
        <v>76</v>
      </c>
    </row>
    <row r="170" spans="1:11" ht="15" x14ac:dyDescent="0.25">
      <c r="A170" s="89"/>
      <c r="B170" s="11"/>
      <c r="C170" s="22" t="s">
        <v>147</v>
      </c>
      <c r="D170" s="43">
        <v>214</v>
      </c>
      <c r="E170" s="43">
        <v>441</v>
      </c>
      <c r="F170" s="43">
        <v>655</v>
      </c>
      <c r="G170" s="44">
        <v>281</v>
      </c>
      <c r="H170" s="44">
        <v>79</v>
      </c>
      <c r="I170" s="44">
        <v>72</v>
      </c>
      <c r="J170" s="45">
        <f t="shared" si="17"/>
        <v>1087</v>
      </c>
      <c r="K170" s="44">
        <f t="shared" si="21"/>
        <v>1087</v>
      </c>
    </row>
    <row r="171" spans="1:11" ht="15" x14ac:dyDescent="0.25">
      <c r="A171" s="83"/>
      <c r="B171" s="11"/>
      <c r="C171" s="22"/>
      <c r="D171" s="43"/>
      <c r="E171" s="43"/>
      <c r="F171" s="43"/>
      <c r="G171" s="44"/>
      <c r="H171" s="44"/>
      <c r="I171" s="44"/>
      <c r="J171" s="45"/>
      <c r="K171" s="44"/>
    </row>
    <row r="172" spans="1:11" ht="15" x14ac:dyDescent="0.25">
      <c r="A172" s="89"/>
      <c r="B172" s="13" t="s">
        <v>148</v>
      </c>
      <c r="C172" s="14" t="s">
        <v>149</v>
      </c>
      <c r="D172" s="213">
        <v>1033</v>
      </c>
      <c r="E172" s="213">
        <v>3551</v>
      </c>
      <c r="F172" s="213">
        <v>1778</v>
      </c>
      <c r="G172" s="214">
        <v>5829</v>
      </c>
      <c r="H172" s="214">
        <v>4392</v>
      </c>
      <c r="I172" s="214">
        <v>35</v>
      </c>
      <c r="J172" s="215">
        <f t="shared" si="17"/>
        <v>12034</v>
      </c>
      <c r="K172" s="214">
        <f>J172-J191</f>
        <v>8694</v>
      </c>
    </row>
    <row r="173" spans="1:11" ht="15" x14ac:dyDescent="0.25">
      <c r="A173" s="83"/>
      <c r="B173" s="11"/>
      <c r="C173" s="25"/>
      <c r="D173" s="43"/>
      <c r="E173" s="43"/>
      <c r="F173" s="43"/>
      <c r="G173" s="44"/>
      <c r="H173" s="44"/>
      <c r="I173" s="44"/>
      <c r="J173" s="45"/>
      <c r="K173" s="44"/>
    </row>
    <row r="174" spans="1:11" ht="15" x14ac:dyDescent="0.25">
      <c r="A174" s="83"/>
      <c r="B174" s="16" t="s">
        <v>150</v>
      </c>
      <c r="C174" s="17" t="s">
        <v>151</v>
      </c>
      <c r="D174" s="46">
        <v>136</v>
      </c>
      <c r="E174" s="46">
        <v>234</v>
      </c>
      <c r="F174" s="46">
        <v>370</v>
      </c>
      <c r="G174" s="47">
        <v>2456</v>
      </c>
      <c r="H174" s="47">
        <v>2890</v>
      </c>
      <c r="I174" s="47">
        <v>0</v>
      </c>
      <c r="J174" s="48">
        <f t="shared" si="17"/>
        <v>5716</v>
      </c>
      <c r="K174" s="47">
        <f>J174</f>
        <v>5716</v>
      </c>
    </row>
    <row r="175" spans="1:11" ht="15" x14ac:dyDescent="0.25">
      <c r="A175" s="83"/>
      <c r="B175" s="11"/>
      <c r="C175" s="20" t="s">
        <v>152</v>
      </c>
      <c r="D175" s="43">
        <v>136</v>
      </c>
      <c r="E175" s="43">
        <v>0</v>
      </c>
      <c r="F175" s="43">
        <v>136</v>
      </c>
      <c r="G175" s="44">
        <v>2456</v>
      </c>
      <c r="H175" s="44">
        <v>118</v>
      </c>
      <c r="I175" s="44">
        <v>0</v>
      </c>
      <c r="J175" s="45">
        <f t="shared" si="17"/>
        <v>2710</v>
      </c>
      <c r="K175" s="44">
        <f>J175</f>
        <v>2710</v>
      </c>
    </row>
    <row r="176" spans="1:11" ht="15" x14ac:dyDescent="0.25">
      <c r="A176" s="87"/>
      <c r="B176" s="11"/>
      <c r="C176" s="22" t="s">
        <v>153</v>
      </c>
      <c r="D176" s="43">
        <v>0</v>
      </c>
      <c r="E176" s="43">
        <v>0</v>
      </c>
      <c r="F176" s="43">
        <v>0</v>
      </c>
      <c r="G176" s="44">
        <v>0</v>
      </c>
      <c r="H176" s="44">
        <v>72</v>
      </c>
      <c r="I176" s="44">
        <v>0</v>
      </c>
      <c r="J176" s="45">
        <f t="shared" si="17"/>
        <v>72</v>
      </c>
      <c r="K176" s="44">
        <f t="shared" ref="K176:K180" si="22">J176</f>
        <v>72</v>
      </c>
    </row>
    <row r="177" spans="1:11" ht="15" x14ac:dyDescent="0.25">
      <c r="A177" s="87"/>
      <c r="B177" s="11"/>
      <c r="C177" s="22" t="s">
        <v>154</v>
      </c>
      <c r="D177" s="43">
        <v>0</v>
      </c>
      <c r="E177" s="43">
        <v>0</v>
      </c>
      <c r="F177" s="43">
        <v>0</v>
      </c>
      <c r="G177" s="44">
        <v>0</v>
      </c>
      <c r="H177" s="44">
        <v>147</v>
      </c>
      <c r="I177" s="44">
        <v>0</v>
      </c>
      <c r="J177" s="45">
        <f t="shared" si="17"/>
        <v>147</v>
      </c>
      <c r="K177" s="44">
        <f t="shared" si="22"/>
        <v>147</v>
      </c>
    </row>
    <row r="178" spans="1:11" ht="15" x14ac:dyDescent="0.25">
      <c r="A178" s="87"/>
      <c r="B178" s="11"/>
      <c r="C178" s="22" t="s">
        <v>155</v>
      </c>
      <c r="D178" s="43">
        <v>0</v>
      </c>
      <c r="E178" s="43">
        <v>0</v>
      </c>
      <c r="F178" s="43">
        <v>0</v>
      </c>
      <c r="G178" s="44">
        <v>0</v>
      </c>
      <c r="H178" s="44">
        <v>2553</v>
      </c>
      <c r="I178" s="44">
        <v>0</v>
      </c>
      <c r="J178" s="45">
        <f t="shared" si="17"/>
        <v>2553</v>
      </c>
      <c r="K178" s="44">
        <f t="shared" si="22"/>
        <v>2553</v>
      </c>
    </row>
    <row r="179" spans="1:11" ht="15" x14ac:dyDescent="0.25">
      <c r="A179" s="81"/>
      <c r="B179" s="11"/>
      <c r="C179" s="22" t="s">
        <v>156</v>
      </c>
      <c r="D179" s="43">
        <v>0</v>
      </c>
      <c r="E179" s="43">
        <v>234</v>
      </c>
      <c r="F179" s="43">
        <v>234</v>
      </c>
      <c r="G179" s="44">
        <v>0</v>
      </c>
      <c r="H179" s="44">
        <v>0</v>
      </c>
      <c r="I179" s="44">
        <v>0</v>
      </c>
      <c r="J179" s="45">
        <f>SUM(F179:I179)</f>
        <v>234</v>
      </c>
      <c r="K179" s="44">
        <f t="shared" si="22"/>
        <v>234</v>
      </c>
    </row>
    <row r="180" spans="1:11" ht="15" x14ac:dyDescent="0.25">
      <c r="A180" s="81"/>
      <c r="B180" s="11"/>
      <c r="C180" s="22" t="s">
        <v>36</v>
      </c>
      <c r="D180" s="43">
        <v>0</v>
      </c>
      <c r="E180" s="43">
        <v>0</v>
      </c>
      <c r="F180" s="43">
        <v>0</v>
      </c>
      <c r="G180" s="44">
        <v>0</v>
      </c>
      <c r="H180" s="44">
        <v>0</v>
      </c>
      <c r="I180" s="44">
        <v>0</v>
      </c>
      <c r="J180" s="45">
        <f>SUM(F180:I180)</f>
        <v>0</v>
      </c>
      <c r="K180" s="44">
        <f t="shared" si="22"/>
        <v>0</v>
      </c>
    </row>
    <row r="181" spans="1:11" ht="15" x14ac:dyDescent="0.25">
      <c r="A181" s="83"/>
      <c r="B181" s="11"/>
      <c r="C181" s="25"/>
      <c r="D181" s="43"/>
      <c r="E181" s="43"/>
      <c r="F181" s="43"/>
      <c r="G181" s="44"/>
      <c r="H181" s="44"/>
      <c r="I181" s="44"/>
      <c r="J181" s="45"/>
      <c r="K181" s="44"/>
    </row>
    <row r="182" spans="1:11" ht="15" x14ac:dyDescent="0.25">
      <c r="A182" s="83"/>
      <c r="B182" s="16" t="s">
        <v>157</v>
      </c>
      <c r="C182" s="17" t="s">
        <v>338</v>
      </c>
      <c r="D182" s="46">
        <v>637</v>
      </c>
      <c r="E182" s="46">
        <v>223</v>
      </c>
      <c r="F182" s="46">
        <v>860</v>
      </c>
      <c r="G182" s="47">
        <v>1451</v>
      </c>
      <c r="H182" s="47">
        <v>90</v>
      </c>
      <c r="I182" s="47">
        <v>6</v>
      </c>
      <c r="J182" s="48">
        <f t="shared" si="17"/>
        <v>2407</v>
      </c>
      <c r="K182" s="47">
        <f>J182</f>
        <v>2407</v>
      </c>
    </row>
    <row r="183" spans="1:11" ht="15" x14ac:dyDescent="0.25">
      <c r="A183" s="87"/>
      <c r="B183" s="11"/>
      <c r="C183" s="22" t="s">
        <v>158</v>
      </c>
      <c r="D183" s="43">
        <v>505</v>
      </c>
      <c r="E183" s="43">
        <v>39</v>
      </c>
      <c r="F183" s="43">
        <v>544</v>
      </c>
      <c r="G183" s="44">
        <v>379</v>
      </c>
      <c r="H183" s="44">
        <v>88</v>
      </c>
      <c r="I183" s="44">
        <v>6</v>
      </c>
      <c r="J183" s="45">
        <f t="shared" si="17"/>
        <v>1017</v>
      </c>
      <c r="K183" s="44">
        <f>J183</f>
        <v>1017</v>
      </c>
    </row>
    <row r="184" spans="1:11" ht="15" x14ac:dyDescent="0.25">
      <c r="A184" s="87"/>
      <c r="B184" s="11"/>
      <c r="C184" s="22" t="s">
        <v>304</v>
      </c>
      <c r="D184" s="43">
        <v>0</v>
      </c>
      <c r="E184" s="43">
        <v>11</v>
      </c>
      <c r="F184" s="43">
        <v>11</v>
      </c>
      <c r="G184" s="44">
        <v>779</v>
      </c>
      <c r="H184" s="44">
        <v>0</v>
      </c>
      <c r="I184" s="44">
        <v>0</v>
      </c>
      <c r="J184" s="45">
        <f t="shared" si="17"/>
        <v>790</v>
      </c>
      <c r="K184" s="44">
        <f t="shared" ref="K184:K189" si="23">J184</f>
        <v>790</v>
      </c>
    </row>
    <row r="185" spans="1:11" ht="15" x14ac:dyDescent="0.25">
      <c r="A185" s="83"/>
      <c r="B185" s="11"/>
      <c r="C185" s="20" t="s">
        <v>159</v>
      </c>
      <c r="D185" s="43">
        <v>0</v>
      </c>
      <c r="E185" s="43">
        <v>0</v>
      </c>
      <c r="F185" s="43">
        <v>0</v>
      </c>
      <c r="G185" s="44">
        <v>0</v>
      </c>
      <c r="H185" s="44">
        <v>0</v>
      </c>
      <c r="I185" s="44">
        <v>0</v>
      </c>
      <c r="J185" s="45">
        <f t="shared" si="17"/>
        <v>0</v>
      </c>
      <c r="K185" s="44">
        <f t="shared" si="23"/>
        <v>0</v>
      </c>
    </row>
    <row r="186" spans="1:11" ht="15" x14ac:dyDescent="0.25">
      <c r="A186" s="83"/>
      <c r="B186" s="11"/>
      <c r="C186" s="20" t="s">
        <v>305</v>
      </c>
      <c r="D186" s="43">
        <v>3</v>
      </c>
      <c r="E186" s="43">
        <v>0</v>
      </c>
      <c r="F186" s="43">
        <v>3</v>
      </c>
      <c r="G186" s="44">
        <v>5</v>
      </c>
      <c r="H186" s="44">
        <v>0</v>
      </c>
      <c r="I186" s="44">
        <v>0</v>
      </c>
      <c r="J186" s="45">
        <f>SUM(F186:I186)</f>
        <v>8</v>
      </c>
      <c r="K186" s="44">
        <f t="shared" si="23"/>
        <v>8</v>
      </c>
    </row>
    <row r="187" spans="1:11" ht="15" x14ac:dyDescent="0.25">
      <c r="A187" s="83"/>
      <c r="B187" s="11"/>
      <c r="C187" s="20" t="s">
        <v>391</v>
      </c>
      <c r="D187" s="43">
        <v>0</v>
      </c>
      <c r="E187" s="43">
        <v>0</v>
      </c>
      <c r="F187" s="43">
        <v>0</v>
      </c>
      <c r="G187" s="44">
        <v>0</v>
      </c>
      <c r="H187" s="44">
        <v>0</v>
      </c>
      <c r="I187" s="44">
        <v>0</v>
      </c>
      <c r="J187" s="45">
        <f>SUM(F187:I187)</f>
        <v>0</v>
      </c>
      <c r="K187" s="44">
        <f t="shared" ref="K187" si="24">J187</f>
        <v>0</v>
      </c>
    </row>
    <row r="188" spans="1:11" ht="15" x14ac:dyDescent="0.25">
      <c r="A188" s="88"/>
      <c r="B188" s="11"/>
      <c r="C188" s="22" t="s">
        <v>160</v>
      </c>
      <c r="D188" s="43">
        <v>129</v>
      </c>
      <c r="E188" s="43">
        <v>124</v>
      </c>
      <c r="F188" s="43">
        <v>253</v>
      </c>
      <c r="G188" s="44">
        <v>277</v>
      </c>
      <c r="H188" s="44">
        <v>1</v>
      </c>
      <c r="I188" s="44">
        <v>0</v>
      </c>
      <c r="J188" s="45">
        <f t="shared" si="17"/>
        <v>531</v>
      </c>
      <c r="K188" s="44">
        <f t="shared" si="23"/>
        <v>531</v>
      </c>
    </row>
    <row r="189" spans="1:11" ht="15" x14ac:dyDescent="0.25">
      <c r="A189" s="89"/>
      <c r="B189" s="11"/>
      <c r="C189" s="22" t="s">
        <v>97</v>
      </c>
      <c r="D189" s="43">
        <v>0</v>
      </c>
      <c r="E189" s="43">
        <v>49</v>
      </c>
      <c r="F189" s="43">
        <v>49</v>
      </c>
      <c r="G189" s="44">
        <v>11</v>
      </c>
      <c r="H189" s="44">
        <v>1</v>
      </c>
      <c r="I189" s="44">
        <v>0</v>
      </c>
      <c r="J189" s="45">
        <f t="shared" si="17"/>
        <v>61</v>
      </c>
      <c r="K189" s="44">
        <f t="shared" si="23"/>
        <v>61</v>
      </c>
    </row>
    <row r="190" spans="1:11" ht="15" x14ac:dyDescent="0.25">
      <c r="B190" s="11"/>
      <c r="C190" s="25"/>
      <c r="D190" s="43"/>
      <c r="E190" s="43"/>
      <c r="F190" s="43"/>
      <c r="G190" s="44"/>
      <c r="H190" s="44"/>
      <c r="I190" s="44"/>
      <c r="J190" s="45"/>
      <c r="K190" s="44"/>
    </row>
    <row r="191" spans="1:11" ht="15" x14ac:dyDescent="0.25">
      <c r="B191" s="16" t="s">
        <v>308</v>
      </c>
      <c r="C191" s="17" t="s">
        <v>161</v>
      </c>
      <c r="D191" s="46">
        <v>183</v>
      </c>
      <c r="E191" s="46">
        <v>2920</v>
      </c>
      <c r="F191" s="46">
        <v>297</v>
      </c>
      <c r="G191" s="47">
        <v>1740</v>
      </c>
      <c r="H191" s="47">
        <v>1274</v>
      </c>
      <c r="I191" s="47">
        <v>29</v>
      </c>
      <c r="J191" s="48">
        <f t="shared" si="17"/>
        <v>3340</v>
      </c>
      <c r="K191" s="47">
        <v>0</v>
      </c>
    </row>
    <row r="192" spans="1:11" ht="15" x14ac:dyDescent="0.25">
      <c r="A192" s="74"/>
      <c r="B192" s="11"/>
      <c r="C192" s="22" t="s">
        <v>340</v>
      </c>
      <c r="D192" s="43">
        <v>66</v>
      </c>
      <c r="E192" s="43">
        <v>2740</v>
      </c>
      <c r="F192" s="43">
        <v>0</v>
      </c>
      <c r="G192" s="44">
        <v>1593</v>
      </c>
      <c r="H192" s="44">
        <v>70</v>
      </c>
      <c r="I192" s="44">
        <v>29</v>
      </c>
      <c r="J192" s="45">
        <f>SUM(F192:I192)</f>
        <v>1692</v>
      </c>
      <c r="K192" s="44">
        <v>0</v>
      </c>
    </row>
    <row r="193" spans="1:11" ht="15" x14ac:dyDescent="0.25">
      <c r="A193" s="74"/>
      <c r="B193" s="11"/>
      <c r="C193" s="22" t="s">
        <v>100</v>
      </c>
      <c r="D193" s="43">
        <v>111</v>
      </c>
      <c r="E193" s="43">
        <v>114</v>
      </c>
      <c r="F193" s="43">
        <v>225</v>
      </c>
      <c r="G193" s="44">
        <v>0</v>
      </c>
      <c r="H193" s="44">
        <v>1204</v>
      </c>
      <c r="I193" s="44">
        <v>0</v>
      </c>
      <c r="J193" s="45">
        <f t="shared" si="17"/>
        <v>1429</v>
      </c>
      <c r="K193" s="44">
        <v>0</v>
      </c>
    </row>
    <row r="194" spans="1:11" ht="15" x14ac:dyDescent="0.25">
      <c r="A194" s="89"/>
      <c r="B194" s="11"/>
      <c r="C194" s="22" t="s">
        <v>101</v>
      </c>
      <c r="D194" s="43">
        <v>6</v>
      </c>
      <c r="E194" s="43">
        <v>66</v>
      </c>
      <c r="F194" s="43">
        <v>72</v>
      </c>
      <c r="G194" s="44">
        <v>147</v>
      </c>
      <c r="H194" s="44">
        <v>0</v>
      </c>
      <c r="I194" s="44">
        <v>0</v>
      </c>
      <c r="J194" s="45">
        <f t="shared" si="17"/>
        <v>219</v>
      </c>
      <c r="K194" s="44">
        <v>0</v>
      </c>
    </row>
    <row r="195" spans="1:11" ht="15" x14ac:dyDescent="0.25">
      <c r="A195" s="81"/>
      <c r="B195" s="11"/>
      <c r="C195" s="20" t="s">
        <v>102</v>
      </c>
      <c r="D195" s="43">
        <v>0</v>
      </c>
      <c r="E195" s="43">
        <v>0</v>
      </c>
      <c r="F195" s="43">
        <v>0</v>
      </c>
      <c r="G195" s="44">
        <v>0</v>
      </c>
      <c r="H195" s="44">
        <v>0</v>
      </c>
      <c r="I195" s="44">
        <v>0</v>
      </c>
      <c r="J195" s="45">
        <f t="shared" si="17"/>
        <v>0</v>
      </c>
      <c r="K195" s="44">
        <v>0</v>
      </c>
    </row>
    <row r="196" spans="1:11" ht="15" x14ac:dyDescent="0.25">
      <c r="A196" s="89"/>
      <c r="B196" s="11"/>
      <c r="C196" s="12"/>
      <c r="D196" s="43"/>
      <c r="E196" s="43"/>
      <c r="F196" s="43"/>
      <c r="G196" s="43"/>
      <c r="H196" s="43"/>
      <c r="I196" s="43"/>
      <c r="J196" s="43"/>
      <c r="K196" s="43"/>
    </row>
    <row r="197" spans="1:11" ht="15" x14ac:dyDescent="0.25">
      <c r="A197" s="89"/>
      <c r="B197" s="133" t="s">
        <v>162</v>
      </c>
      <c r="C197" s="145" t="s">
        <v>163</v>
      </c>
      <c r="D197" s="205">
        <v>0</v>
      </c>
      <c r="E197" s="205">
        <v>0</v>
      </c>
      <c r="F197" s="205">
        <v>0</v>
      </c>
      <c r="G197" s="206">
        <v>0</v>
      </c>
      <c r="H197" s="206">
        <v>0</v>
      </c>
      <c r="I197" s="206">
        <v>0</v>
      </c>
      <c r="J197" s="207"/>
      <c r="K197" s="206"/>
    </row>
    <row r="198" spans="1:11" ht="15" x14ac:dyDescent="0.25">
      <c r="A198" s="89"/>
      <c r="B198" s="11"/>
      <c r="C198" s="12"/>
      <c r="D198" s="43"/>
      <c r="E198" s="43"/>
      <c r="F198" s="43"/>
      <c r="G198" s="43"/>
      <c r="H198" s="43"/>
      <c r="I198" s="43"/>
      <c r="J198" s="43"/>
      <c r="K198" s="43"/>
    </row>
    <row r="199" spans="1:11" ht="31.15" customHeight="1" x14ac:dyDescent="0.2">
      <c r="B199" s="36" t="s">
        <v>375</v>
      </c>
      <c r="C199" s="209" t="s">
        <v>377</v>
      </c>
      <c r="D199" s="55">
        <v>77</v>
      </c>
      <c r="E199" s="55">
        <v>174</v>
      </c>
      <c r="F199" s="55">
        <v>251</v>
      </c>
      <c r="G199" s="56">
        <v>182</v>
      </c>
      <c r="H199" s="56">
        <v>138</v>
      </c>
      <c r="I199" s="56">
        <v>0</v>
      </c>
      <c r="J199" s="57">
        <f t="shared" si="17"/>
        <v>571</v>
      </c>
      <c r="K199" s="56">
        <f>J199</f>
        <v>571</v>
      </c>
    </row>
    <row r="200" spans="1:11" ht="15" x14ac:dyDescent="0.25">
      <c r="B200" s="37"/>
      <c r="C200" s="22" t="s">
        <v>164</v>
      </c>
      <c r="D200" s="43">
        <v>6</v>
      </c>
      <c r="E200" s="43">
        <v>0</v>
      </c>
      <c r="F200" s="43">
        <v>6</v>
      </c>
      <c r="G200" s="44">
        <v>0</v>
      </c>
      <c r="H200" s="44">
        <v>0</v>
      </c>
      <c r="I200" s="44">
        <v>0</v>
      </c>
      <c r="J200" s="45">
        <f t="shared" si="17"/>
        <v>6</v>
      </c>
      <c r="K200" s="44">
        <f>J200</f>
        <v>6</v>
      </c>
    </row>
    <row r="201" spans="1:11" ht="15" x14ac:dyDescent="0.25">
      <c r="B201" s="37"/>
      <c r="C201" s="22" t="s">
        <v>97</v>
      </c>
      <c r="D201" s="43">
        <v>71</v>
      </c>
      <c r="E201" s="43">
        <v>174</v>
      </c>
      <c r="F201" s="43">
        <v>245</v>
      </c>
      <c r="G201" s="44">
        <v>182</v>
      </c>
      <c r="H201" s="44">
        <v>138</v>
      </c>
      <c r="I201" s="44">
        <v>0</v>
      </c>
      <c r="J201" s="45">
        <f t="shared" si="17"/>
        <v>565</v>
      </c>
      <c r="K201" s="44">
        <f>J201</f>
        <v>565</v>
      </c>
    </row>
    <row r="202" spans="1:11" ht="15" x14ac:dyDescent="0.25">
      <c r="B202" s="37"/>
      <c r="C202" s="25"/>
      <c r="D202" s="49"/>
      <c r="E202" s="49"/>
      <c r="F202" s="49"/>
      <c r="G202" s="50"/>
      <c r="H202" s="50"/>
      <c r="I202" s="50"/>
      <c r="J202" s="51"/>
      <c r="K202" s="50"/>
    </row>
    <row r="203" spans="1:11" ht="15.75" thickBot="1" x14ac:dyDescent="0.3">
      <c r="B203" s="93"/>
      <c r="C203" s="90"/>
      <c r="D203" s="94"/>
      <c r="E203" s="94"/>
      <c r="F203" s="94"/>
      <c r="G203" s="95"/>
      <c r="H203" s="96"/>
      <c r="I203" s="95"/>
      <c r="J203" s="97"/>
      <c r="K203" s="96"/>
    </row>
    <row r="204" spans="1:11" s="72" customFormat="1" ht="13.5" thickTop="1" x14ac:dyDescent="0.2"/>
    <row r="205" spans="1:11" x14ac:dyDescent="0.2">
      <c r="H205" s="169"/>
    </row>
  </sheetData>
  <mergeCells count="7">
    <mergeCell ref="K6:K9"/>
    <mergeCell ref="B6:C9"/>
    <mergeCell ref="D6:F8"/>
    <mergeCell ref="G6:G9"/>
    <mergeCell ref="H6:H9"/>
    <mergeCell ref="I6:I9"/>
    <mergeCell ref="J6:J9"/>
  </mergeCells>
  <conditionalFormatting sqref="L27">
    <cfRule type="cellIs" dxfId="197" priority="22" stopIfTrue="1" operator="notEqual">
      <formula>L29+L30+L31+L32+L33</formula>
    </cfRule>
  </conditionalFormatting>
  <conditionalFormatting sqref="D47:K47">
    <cfRule type="cellIs" dxfId="196" priority="4" stopIfTrue="1" operator="notEqual">
      <formula>D48+D49</formula>
    </cfRule>
  </conditionalFormatting>
  <conditionalFormatting sqref="D51:K51">
    <cfRule type="cellIs" dxfId="195" priority="5" stopIfTrue="1" operator="notEqual">
      <formula>D52+D53+D54</formula>
    </cfRule>
  </conditionalFormatting>
  <conditionalFormatting sqref="D162:K162">
    <cfRule type="cellIs" dxfId="194" priority="6" stopIfTrue="1" operator="notEqual">
      <formula>SUM(D163:D170)</formula>
    </cfRule>
  </conditionalFormatting>
  <conditionalFormatting sqref="D78:K78">
    <cfRule type="cellIs" dxfId="193" priority="7" stopIfTrue="1" operator="notEqual">
      <formula>D79+D80+D81+D82+D83+D84+D85+D86+D87+D88</formula>
    </cfRule>
  </conditionalFormatting>
  <conditionalFormatting sqref="D97:K97">
    <cfRule type="cellIs" dxfId="192" priority="8" stopIfTrue="1" operator="notEqual">
      <formula>D98+D99+D100+D101+D102+D103+D104+D105+D106+D107</formula>
    </cfRule>
  </conditionalFormatting>
  <conditionalFormatting sqref="D109:K109">
    <cfRule type="cellIs" dxfId="191" priority="9" stopIfTrue="1" operator="notEqual">
      <formula>D110+D111+D112+D113+D114+D115</formula>
    </cfRule>
  </conditionalFormatting>
  <conditionalFormatting sqref="D174:K174">
    <cfRule type="cellIs" dxfId="190" priority="10" stopIfTrue="1" operator="notEqual">
      <formula>SUM(D175:D180)</formula>
    </cfRule>
  </conditionalFormatting>
  <conditionalFormatting sqref="D27:K27">
    <cfRule type="cellIs" dxfId="189" priority="12" stopIfTrue="1" operator="notEqual">
      <formula>D29+D30+D31+D32+D33</formula>
    </cfRule>
  </conditionalFormatting>
  <conditionalFormatting sqref="D148:K148">
    <cfRule type="cellIs" dxfId="188" priority="3" stopIfTrue="1" operator="notEqual">
      <formula>D149+D150+D151+D152+D153</formula>
    </cfRule>
  </conditionalFormatting>
  <conditionalFormatting sqref="D56:K56">
    <cfRule type="cellIs" dxfId="187" priority="18" stopIfTrue="1" operator="notEqual">
      <formula>D57+D59+D60+D62+D63+D64+D61+D65+D66+D67+D68+D69+D70+D71+D72+D75+D76</formula>
    </cfRule>
  </conditionalFormatting>
  <conditionalFormatting sqref="D155:K155">
    <cfRule type="cellIs" dxfId="186" priority="1" stopIfTrue="1" operator="notEqual">
      <formula>D156+D159+D160</formula>
    </cfRule>
  </conditionalFormatting>
  <conditionalFormatting sqref="D135:K135">
    <cfRule type="cellIs" dxfId="185" priority="19" stopIfTrue="1" operator="notEqual">
      <formula>#REF!+#REF!</formula>
    </cfRule>
  </conditionalFormatting>
  <conditionalFormatting sqref="D137:K137">
    <cfRule type="cellIs" dxfId="184" priority="20" stopIfTrue="1" operator="notEqual">
      <formula>D139+D138+D140+#REF!</formula>
    </cfRule>
  </conditionalFormatting>
  <conditionalFormatting sqref="D22:J22 K22:K25">
    <cfRule type="cellIs" dxfId="183" priority="21" stopIfTrue="1" operator="notEqual">
      <formula>D23+D24+#REF!+D25</formula>
    </cfRule>
  </conditionalFormatting>
  <conditionalFormatting sqref="D191:K191">
    <cfRule type="cellIs" dxfId="182" priority="23" stopIfTrue="1" operator="notEqual">
      <formula>D192+#REF!+D193+D194+D195</formula>
    </cfRule>
  </conditionalFormatting>
  <conditionalFormatting sqref="D35:K35">
    <cfRule type="cellIs" dxfId="181" priority="79" stopIfTrue="1" operator="notEqual">
      <formula>D36+D37+D38+D39+D41+D40</formula>
    </cfRule>
  </conditionalFormatting>
  <conditionalFormatting sqref="D13:K13 D182:K182">
    <cfRule type="cellIs" dxfId="180" priority="80" stopIfTrue="1" operator="notEqual">
      <formula>SUM(D14:D20)</formula>
    </cfRule>
  </conditionalFormatting>
  <conditionalFormatting sqref="D199:K199">
    <cfRule type="cellIs" dxfId="179" priority="88" stopIfTrue="1" operator="notEqual">
      <formula>#REF!+D200+D201</formula>
    </cfRule>
  </conditionalFormatting>
  <conditionalFormatting sqref="D202:K202">
    <cfRule type="cellIs" dxfId="178" priority="92" stopIfTrue="1" operator="notEqual">
      <formula>#REF!+#REF!+#REF!+#REF!</formula>
    </cfRule>
  </conditionalFormatting>
  <conditionalFormatting sqref="D201:K201">
    <cfRule type="cellIs" dxfId="177" priority="93" stopIfTrue="1" operator="notEqual">
      <formula>#REF!+#REF!+#REF!+#REF!</formula>
    </cfRule>
  </conditionalFormatting>
  <conditionalFormatting sqref="D200:K200">
    <cfRule type="cellIs" dxfId="176" priority="94" stopIfTrue="1" operator="notEqual">
      <formula>#REF!+#REF!+#REF!+#REF!</formula>
    </cfRule>
  </conditionalFormatting>
  <hyperlinks>
    <hyperlink ref="K5" location="Índice!A1" display="índice"/>
  </hyperlinks>
  <printOptions horizontalCentered="1"/>
  <pageMargins left="0.19685039370078741" right="0.19685039370078741" top="0.15748031496062992" bottom="0.15748031496062992" header="0" footer="0"/>
  <pageSetup paperSize="9" scale="59" fitToWidth="3" fitToHeight="3" orientation="landscape" r:id="rId1"/>
  <headerFooter alignWithMargins="0"/>
  <rowBreaks count="5" manualBreakCount="5">
    <brk id="43" min="1" max="10" man="1"/>
    <brk id="93" min="1" max="10" man="1"/>
    <brk id="131" min="1" max="10" man="1"/>
    <brk id="170" min="1" max="10" man="1"/>
    <brk id="201" min="1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showGridLines="0" zoomScale="90" zoomScaleNormal="90" zoomScaleSheetLayoutView="90" workbookViewId="0">
      <pane ySplit="9" topLeftCell="A10" activePane="bottomLeft" state="frozen"/>
      <selection pane="bottomLeft"/>
    </sheetView>
  </sheetViews>
  <sheetFormatPr baseColWidth="10" defaultColWidth="11.42578125" defaultRowHeight="12.75" x14ac:dyDescent="0.2"/>
  <cols>
    <col min="1" max="1" width="2.7109375" style="107" customWidth="1"/>
    <col min="2" max="2" width="18.7109375" style="100" customWidth="1"/>
    <col min="3" max="3" width="90.7109375" style="100" customWidth="1"/>
    <col min="4" max="6" width="14.7109375" style="100" customWidth="1"/>
    <col min="7" max="7" width="16.5703125" style="100" customWidth="1"/>
    <col min="8" max="8" width="16.7109375" style="100" customWidth="1"/>
    <col min="9" max="9" width="16.5703125" style="100" customWidth="1"/>
    <col min="10" max="10" width="19.7109375" style="100" customWidth="1"/>
    <col min="11" max="11" width="19.42578125" style="100" customWidth="1"/>
    <col min="12" max="12" width="2.7109375" style="100" customWidth="1"/>
    <col min="13" max="16384" width="11.42578125" style="100"/>
  </cols>
  <sheetData>
    <row r="1" spans="1:12" x14ac:dyDescent="0.2">
      <c r="A1" s="99"/>
    </row>
    <row r="2" spans="1:12" ht="18" x14ac:dyDescent="0.25">
      <c r="A2" s="101"/>
      <c r="B2" s="102" t="s">
        <v>294</v>
      </c>
      <c r="C2" s="102"/>
      <c r="D2" s="103"/>
      <c r="E2" s="103"/>
      <c r="F2" s="103"/>
      <c r="G2" s="103"/>
      <c r="H2" s="103"/>
      <c r="I2" s="103"/>
      <c r="J2" s="103"/>
      <c r="K2" s="103"/>
      <c r="L2" s="104"/>
    </row>
    <row r="3" spans="1:12" ht="18.75" x14ac:dyDescent="0.3">
      <c r="A3" s="105"/>
      <c r="B3" s="106" t="s">
        <v>371</v>
      </c>
      <c r="C3" s="106"/>
      <c r="D3" s="103"/>
      <c r="E3" s="103"/>
      <c r="F3" s="103"/>
      <c r="G3" s="103"/>
      <c r="H3" s="103"/>
      <c r="I3" s="103"/>
      <c r="J3" s="103"/>
      <c r="K3" s="103"/>
      <c r="L3" s="104"/>
    </row>
    <row r="4" spans="1:12" ht="14.25" x14ac:dyDescent="0.2">
      <c r="B4" s="108" t="s">
        <v>293</v>
      </c>
      <c r="C4" s="108"/>
      <c r="D4" s="103"/>
      <c r="E4" s="103"/>
      <c r="F4" s="103"/>
      <c r="G4" s="103"/>
      <c r="H4" s="103"/>
      <c r="I4" s="103"/>
      <c r="J4" s="103"/>
      <c r="K4" s="103"/>
      <c r="L4" s="104"/>
    </row>
    <row r="5" spans="1:12" ht="15.75" thickBot="1" x14ac:dyDescent="0.3">
      <c r="B5" s="109"/>
      <c r="C5" s="103"/>
      <c r="D5" s="103"/>
      <c r="E5" s="103"/>
      <c r="F5" s="103"/>
      <c r="G5" s="103"/>
      <c r="H5" s="103"/>
      <c r="I5" s="103"/>
      <c r="J5" s="103"/>
      <c r="K5" s="110" t="s">
        <v>324</v>
      </c>
      <c r="L5" s="104"/>
    </row>
    <row r="6" spans="1:12" ht="14.25" customHeight="1" thickTop="1" thickBot="1" x14ac:dyDescent="0.25">
      <c r="A6" s="111"/>
      <c r="B6" s="222" t="s">
        <v>165</v>
      </c>
      <c r="C6" s="223"/>
      <c r="D6" s="228" t="s">
        <v>1</v>
      </c>
      <c r="E6" s="228"/>
      <c r="F6" s="228"/>
      <c r="G6" s="220" t="s">
        <v>295</v>
      </c>
      <c r="H6" s="220" t="s">
        <v>296</v>
      </c>
      <c r="I6" s="220" t="s">
        <v>297</v>
      </c>
      <c r="J6" s="220" t="s">
        <v>2</v>
      </c>
      <c r="K6" s="220" t="s">
        <v>3</v>
      </c>
      <c r="L6" s="104"/>
    </row>
    <row r="7" spans="1:12" ht="14.25" customHeight="1" thickTop="1" thickBot="1" x14ac:dyDescent="0.25">
      <c r="A7" s="112"/>
      <c r="B7" s="224"/>
      <c r="C7" s="225"/>
      <c r="D7" s="228"/>
      <c r="E7" s="228"/>
      <c r="F7" s="228"/>
      <c r="G7" s="221"/>
      <c r="H7" s="221"/>
      <c r="I7" s="221"/>
      <c r="J7" s="221"/>
      <c r="K7" s="221"/>
      <c r="L7" s="104"/>
    </row>
    <row r="8" spans="1:12" ht="14.25" customHeight="1" thickTop="1" thickBot="1" x14ac:dyDescent="0.25">
      <c r="A8" s="111"/>
      <c r="B8" s="224"/>
      <c r="C8" s="225"/>
      <c r="D8" s="228"/>
      <c r="E8" s="228"/>
      <c r="F8" s="228"/>
      <c r="G8" s="221"/>
      <c r="H8" s="221"/>
      <c r="I8" s="221"/>
      <c r="J8" s="221"/>
      <c r="K8" s="221"/>
      <c r="L8" s="104"/>
    </row>
    <row r="9" spans="1:12" ht="31.5" thickTop="1" thickBot="1" x14ac:dyDescent="0.25">
      <c r="A9" s="111"/>
      <c r="B9" s="226"/>
      <c r="C9" s="227"/>
      <c r="D9" s="113" t="s">
        <v>4</v>
      </c>
      <c r="E9" s="113" t="s">
        <v>5</v>
      </c>
      <c r="F9" s="113" t="s">
        <v>303</v>
      </c>
      <c r="G9" s="221"/>
      <c r="H9" s="221"/>
      <c r="I9" s="221"/>
      <c r="J9" s="221"/>
      <c r="K9" s="221"/>
      <c r="L9" s="104"/>
    </row>
    <row r="10" spans="1:12" ht="15.75" thickTop="1" x14ac:dyDescent="0.25">
      <c r="A10" s="111"/>
      <c r="B10" s="114"/>
      <c r="C10" s="115"/>
      <c r="D10" s="116"/>
      <c r="E10" s="117"/>
      <c r="F10" s="117"/>
      <c r="G10" s="118"/>
      <c r="H10" s="118"/>
      <c r="I10" s="118"/>
      <c r="J10" s="118"/>
      <c r="K10" s="118"/>
      <c r="L10" s="104"/>
    </row>
    <row r="11" spans="1:12" ht="15" x14ac:dyDescent="0.25">
      <c r="A11" s="111"/>
      <c r="B11" s="119" t="s">
        <v>166</v>
      </c>
      <c r="C11" s="120" t="s">
        <v>167</v>
      </c>
      <c r="D11" s="58">
        <v>4839</v>
      </c>
      <c r="E11" s="59">
        <v>4622</v>
      </c>
      <c r="F11" s="59">
        <v>9461</v>
      </c>
      <c r="G11" s="60">
        <v>29437</v>
      </c>
      <c r="H11" s="60">
        <v>22026</v>
      </c>
      <c r="I11" s="60">
        <v>1088</v>
      </c>
      <c r="J11" s="60">
        <f>SUM(F11:I11)</f>
        <v>62012</v>
      </c>
      <c r="K11" s="60">
        <f t="shared" ref="K11:K44" si="0">J11</f>
        <v>62012</v>
      </c>
      <c r="L11" s="104"/>
    </row>
    <row r="12" spans="1:12" ht="15" x14ac:dyDescent="0.25">
      <c r="A12" s="123"/>
      <c r="B12" s="114"/>
      <c r="C12" s="124" t="s">
        <v>168</v>
      </c>
      <c r="D12" s="45">
        <v>3984</v>
      </c>
      <c r="E12" s="43">
        <v>2552</v>
      </c>
      <c r="F12" s="43">
        <v>6536</v>
      </c>
      <c r="G12" s="44">
        <v>25648</v>
      </c>
      <c r="H12" s="44">
        <v>20763</v>
      </c>
      <c r="I12" s="44">
        <v>963</v>
      </c>
      <c r="J12" s="44">
        <f>SUM(F12:I12)</f>
        <v>53910</v>
      </c>
      <c r="K12" s="44">
        <f t="shared" si="0"/>
        <v>53910</v>
      </c>
      <c r="L12" s="104"/>
    </row>
    <row r="13" spans="1:12" ht="15" x14ac:dyDescent="0.25">
      <c r="A13" s="125"/>
      <c r="B13" s="114"/>
      <c r="C13" s="124" t="s">
        <v>169</v>
      </c>
      <c r="D13" s="45">
        <v>582</v>
      </c>
      <c r="E13" s="43">
        <v>0</v>
      </c>
      <c r="F13" s="43">
        <v>582</v>
      </c>
      <c r="G13" s="44">
        <v>637</v>
      </c>
      <c r="H13" s="44">
        <v>247</v>
      </c>
      <c r="I13" s="44">
        <v>93</v>
      </c>
      <c r="J13" s="44">
        <f>SUM(F13:I13)</f>
        <v>1559</v>
      </c>
      <c r="K13" s="44">
        <f t="shared" si="0"/>
        <v>1559</v>
      </c>
      <c r="L13" s="104"/>
    </row>
    <row r="14" spans="1:12" ht="15" x14ac:dyDescent="0.25">
      <c r="A14" s="125"/>
      <c r="B14" s="114"/>
      <c r="C14" s="124" t="s">
        <v>170</v>
      </c>
      <c r="D14" s="45">
        <v>273</v>
      </c>
      <c r="E14" s="43">
        <v>2070</v>
      </c>
      <c r="F14" s="43">
        <v>2343</v>
      </c>
      <c r="G14" s="44">
        <v>3152</v>
      </c>
      <c r="H14" s="44">
        <v>1016</v>
      </c>
      <c r="I14" s="44">
        <v>32</v>
      </c>
      <c r="J14" s="44">
        <f>SUM(F14:I14)</f>
        <v>6543</v>
      </c>
      <c r="K14" s="44">
        <f t="shared" si="0"/>
        <v>6543</v>
      </c>
      <c r="L14" s="104"/>
    </row>
    <row r="15" spans="1:12" ht="14.25" x14ac:dyDescent="0.2">
      <c r="A15" s="125"/>
      <c r="B15" s="126"/>
      <c r="C15" s="115"/>
      <c r="D15" s="42"/>
      <c r="E15" s="40"/>
      <c r="F15" s="40"/>
      <c r="G15" s="41"/>
      <c r="H15" s="41"/>
      <c r="I15" s="41"/>
      <c r="J15" s="41"/>
      <c r="K15" s="41"/>
      <c r="L15" s="104"/>
    </row>
    <row r="16" spans="1:12" ht="15" x14ac:dyDescent="0.25">
      <c r="A16" s="127"/>
      <c r="B16" s="119" t="s">
        <v>309</v>
      </c>
      <c r="C16" s="120" t="s">
        <v>171</v>
      </c>
      <c r="D16" s="58">
        <v>18363</v>
      </c>
      <c r="E16" s="59">
        <v>5671</v>
      </c>
      <c r="F16" s="59">
        <v>24034</v>
      </c>
      <c r="G16" s="60">
        <v>77574</v>
      </c>
      <c r="H16" s="60">
        <v>23529</v>
      </c>
      <c r="I16" s="60">
        <v>2531</v>
      </c>
      <c r="J16" s="60">
        <f t="shared" ref="J16:J24" si="1">SUM(F16:I16)</f>
        <v>127668</v>
      </c>
      <c r="K16" s="60">
        <f t="shared" si="0"/>
        <v>127668</v>
      </c>
      <c r="L16" s="104"/>
    </row>
    <row r="17" spans="1:12" ht="14.25" x14ac:dyDescent="0.2">
      <c r="A17" s="127"/>
      <c r="B17" s="116"/>
      <c r="C17" s="128" t="s">
        <v>172</v>
      </c>
      <c r="D17" s="45">
        <v>13873</v>
      </c>
      <c r="E17" s="43">
        <v>4800</v>
      </c>
      <c r="F17" s="43">
        <v>18673</v>
      </c>
      <c r="G17" s="44">
        <v>60627</v>
      </c>
      <c r="H17" s="44">
        <v>18126</v>
      </c>
      <c r="I17" s="44">
        <v>2012</v>
      </c>
      <c r="J17" s="44">
        <f t="shared" si="1"/>
        <v>99438</v>
      </c>
      <c r="K17" s="44">
        <f t="shared" si="0"/>
        <v>99438</v>
      </c>
      <c r="L17" s="104"/>
    </row>
    <row r="18" spans="1:12" ht="15" x14ac:dyDescent="0.25">
      <c r="A18" s="129"/>
      <c r="B18" s="114"/>
      <c r="C18" s="124" t="s">
        <v>173</v>
      </c>
      <c r="D18" s="45">
        <v>141</v>
      </c>
      <c r="E18" s="43">
        <v>16</v>
      </c>
      <c r="F18" s="43">
        <v>157</v>
      </c>
      <c r="G18" s="44">
        <v>53</v>
      </c>
      <c r="H18" s="44">
        <v>3</v>
      </c>
      <c r="I18" s="44">
        <v>31</v>
      </c>
      <c r="J18" s="44">
        <f t="shared" si="1"/>
        <v>244</v>
      </c>
      <c r="K18" s="44">
        <f t="shared" si="0"/>
        <v>244</v>
      </c>
      <c r="L18" s="104"/>
    </row>
    <row r="19" spans="1:12" ht="15" x14ac:dyDescent="0.25">
      <c r="A19" s="127"/>
      <c r="B19" s="114"/>
      <c r="C19" s="124" t="s">
        <v>174</v>
      </c>
      <c r="D19" s="45">
        <v>13732</v>
      </c>
      <c r="E19" s="43">
        <v>4784</v>
      </c>
      <c r="F19" s="43">
        <v>18516</v>
      </c>
      <c r="G19" s="44">
        <v>60574</v>
      </c>
      <c r="H19" s="44">
        <v>18123</v>
      </c>
      <c r="I19" s="44">
        <v>1981</v>
      </c>
      <c r="J19" s="44">
        <f t="shared" si="1"/>
        <v>99194</v>
      </c>
      <c r="K19" s="44">
        <f t="shared" si="0"/>
        <v>99194</v>
      </c>
      <c r="L19" s="104"/>
    </row>
    <row r="20" spans="1:12" ht="14.25" x14ac:dyDescent="0.2">
      <c r="A20" s="127"/>
      <c r="B20" s="116"/>
      <c r="C20" s="128" t="s">
        <v>175</v>
      </c>
      <c r="D20" s="45">
        <v>4490</v>
      </c>
      <c r="E20" s="43">
        <v>871</v>
      </c>
      <c r="F20" s="43">
        <v>5361</v>
      </c>
      <c r="G20" s="44">
        <v>16947</v>
      </c>
      <c r="H20" s="44">
        <v>5403</v>
      </c>
      <c r="I20" s="44">
        <v>519</v>
      </c>
      <c r="J20" s="44">
        <f t="shared" si="1"/>
        <v>28230</v>
      </c>
      <c r="K20" s="44">
        <f t="shared" si="0"/>
        <v>28230</v>
      </c>
      <c r="L20" s="104"/>
    </row>
    <row r="21" spans="1:12" ht="14.25" x14ac:dyDescent="0.2">
      <c r="A21" s="123"/>
      <c r="B21" s="116"/>
      <c r="C21" s="124" t="s">
        <v>176</v>
      </c>
      <c r="D21" s="45">
        <v>1648</v>
      </c>
      <c r="E21" s="43">
        <v>844</v>
      </c>
      <c r="F21" s="43">
        <v>2492</v>
      </c>
      <c r="G21" s="44">
        <v>12987</v>
      </c>
      <c r="H21" s="44">
        <v>5128</v>
      </c>
      <c r="I21" s="44">
        <v>494</v>
      </c>
      <c r="J21" s="44">
        <f t="shared" si="1"/>
        <v>21101</v>
      </c>
      <c r="K21" s="44">
        <f t="shared" si="0"/>
        <v>21101</v>
      </c>
      <c r="L21" s="104"/>
    </row>
    <row r="22" spans="1:12" ht="14.25" x14ac:dyDescent="0.2">
      <c r="B22" s="116"/>
      <c r="C22" s="115" t="s">
        <v>177</v>
      </c>
      <c r="D22" s="45">
        <v>611</v>
      </c>
      <c r="E22" s="43">
        <v>844</v>
      </c>
      <c r="F22" s="43">
        <v>1455</v>
      </c>
      <c r="G22" s="44">
        <v>12979</v>
      </c>
      <c r="H22" s="44">
        <v>5019</v>
      </c>
      <c r="I22" s="44">
        <v>483</v>
      </c>
      <c r="J22" s="44">
        <f t="shared" si="1"/>
        <v>19936</v>
      </c>
      <c r="K22" s="44">
        <f t="shared" si="0"/>
        <v>19936</v>
      </c>
      <c r="L22" s="104"/>
    </row>
    <row r="23" spans="1:12" ht="14.25" x14ac:dyDescent="0.2">
      <c r="B23" s="116"/>
      <c r="C23" s="115" t="s">
        <v>178</v>
      </c>
      <c r="D23" s="45">
        <v>1037</v>
      </c>
      <c r="E23" s="43">
        <v>0</v>
      </c>
      <c r="F23" s="43">
        <v>1037</v>
      </c>
      <c r="G23" s="44">
        <v>8</v>
      </c>
      <c r="H23" s="44">
        <v>109</v>
      </c>
      <c r="I23" s="44">
        <v>11</v>
      </c>
      <c r="J23" s="44">
        <f t="shared" si="1"/>
        <v>1165</v>
      </c>
      <c r="K23" s="44">
        <f t="shared" si="0"/>
        <v>1165</v>
      </c>
      <c r="L23" s="104"/>
    </row>
    <row r="24" spans="1:12" ht="14.25" x14ac:dyDescent="0.2">
      <c r="A24" s="111"/>
      <c r="B24" s="116"/>
      <c r="C24" s="124" t="s">
        <v>179</v>
      </c>
      <c r="D24" s="45">
        <v>2842</v>
      </c>
      <c r="E24" s="43">
        <v>27</v>
      </c>
      <c r="F24" s="43">
        <v>2869</v>
      </c>
      <c r="G24" s="44">
        <v>3960</v>
      </c>
      <c r="H24" s="44">
        <v>275</v>
      </c>
      <c r="I24" s="44">
        <v>25</v>
      </c>
      <c r="J24" s="44">
        <f t="shared" si="1"/>
        <v>7129</v>
      </c>
      <c r="K24" s="44">
        <f t="shared" si="0"/>
        <v>7129</v>
      </c>
      <c r="L24" s="104"/>
    </row>
    <row r="25" spans="1:12" ht="14.25" x14ac:dyDescent="0.2">
      <c r="B25" s="126"/>
      <c r="C25" s="115"/>
      <c r="D25" s="42"/>
      <c r="E25" s="40"/>
      <c r="F25" s="40"/>
      <c r="G25" s="41"/>
      <c r="H25" s="41"/>
      <c r="I25" s="41"/>
      <c r="J25" s="41"/>
      <c r="K25" s="41"/>
      <c r="L25" s="104"/>
    </row>
    <row r="26" spans="1:12" ht="15" x14ac:dyDescent="0.25">
      <c r="A26" s="111"/>
      <c r="B26" s="119" t="s">
        <v>310</v>
      </c>
      <c r="C26" s="130" t="s">
        <v>71</v>
      </c>
      <c r="D26" s="58">
        <v>36</v>
      </c>
      <c r="E26" s="59">
        <v>189</v>
      </c>
      <c r="F26" s="59">
        <v>225</v>
      </c>
      <c r="G26" s="60">
        <v>351</v>
      </c>
      <c r="H26" s="60">
        <v>36</v>
      </c>
      <c r="I26" s="60">
        <v>22</v>
      </c>
      <c r="J26" s="60">
        <f>SUM(F26:I26)</f>
        <v>634</v>
      </c>
      <c r="K26" s="60">
        <f t="shared" si="0"/>
        <v>634</v>
      </c>
      <c r="L26" s="104"/>
    </row>
    <row r="27" spans="1:12" ht="14.25" x14ac:dyDescent="0.2">
      <c r="A27" s="112"/>
      <c r="B27" s="126"/>
      <c r="C27" s="115"/>
      <c r="D27" s="42"/>
      <c r="E27" s="40"/>
      <c r="F27" s="40"/>
      <c r="G27" s="41"/>
      <c r="H27" s="41"/>
      <c r="I27" s="41"/>
      <c r="J27" s="41"/>
      <c r="K27" s="41"/>
      <c r="L27" s="104"/>
    </row>
    <row r="28" spans="1:12" ht="15" x14ac:dyDescent="0.25">
      <c r="A28" s="111"/>
      <c r="B28" s="119" t="s">
        <v>311</v>
      </c>
      <c r="C28" s="130" t="s">
        <v>180</v>
      </c>
      <c r="D28" s="58">
        <v>4982</v>
      </c>
      <c r="E28" s="59">
        <v>574</v>
      </c>
      <c r="F28" s="59">
        <v>5556</v>
      </c>
      <c r="G28" s="60">
        <v>2883</v>
      </c>
      <c r="H28" s="60">
        <v>1166</v>
      </c>
      <c r="I28" s="60">
        <v>2313</v>
      </c>
      <c r="J28" s="60">
        <f>SUM(F28:I28)</f>
        <v>11918</v>
      </c>
      <c r="K28" s="60">
        <f t="shared" si="0"/>
        <v>11918</v>
      </c>
      <c r="L28" s="104"/>
    </row>
    <row r="29" spans="1:12" ht="15" x14ac:dyDescent="0.25">
      <c r="A29" s="111"/>
      <c r="B29" s="131"/>
      <c r="C29" s="132"/>
      <c r="D29" s="42"/>
      <c r="E29" s="40"/>
      <c r="F29" s="40"/>
      <c r="G29" s="41"/>
      <c r="H29" s="41"/>
      <c r="I29" s="41"/>
      <c r="J29" s="41"/>
      <c r="K29" s="41"/>
      <c r="L29" s="104"/>
    </row>
    <row r="30" spans="1:12" ht="15" x14ac:dyDescent="0.25">
      <c r="A30" s="123"/>
      <c r="B30" s="133" t="s">
        <v>312</v>
      </c>
      <c r="C30" s="134" t="s">
        <v>181</v>
      </c>
      <c r="D30" s="48">
        <v>4460</v>
      </c>
      <c r="E30" s="46">
        <v>95</v>
      </c>
      <c r="F30" s="46">
        <v>4555</v>
      </c>
      <c r="G30" s="47">
        <v>1723</v>
      </c>
      <c r="H30" s="47">
        <v>1108</v>
      </c>
      <c r="I30" s="47">
        <v>0</v>
      </c>
      <c r="J30" s="47">
        <f>SUM(F30:I30)</f>
        <v>7386</v>
      </c>
      <c r="K30" s="47">
        <f t="shared" si="0"/>
        <v>7386</v>
      </c>
      <c r="L30" s="104"/>
    </row>
    <row r="31" spans="1:12" ht="15" x14ac:dyDescent="0.25">
      <c r="A31" s="127"/>
      <c r="B31" s="114"/>
      <c r="C31" s="115" t="s">
        <v>182</v>
      </c>
      <c r="D31" s="42"/>
      <c r="E31" s="40"/>
      <c r="F31" s="40"/>
      <c r="G31" s="41"/>
      <c r="H31" s="41"/>
      <c r="I31" s="41"/>
      <c r="J31" s="41"/>
      <c r="K31" s="41">
        <f t="shared" si="0"/>
        <v>0</v>
      </c>
      <c r="L31" s="104"/>
    </row>
    <row r="32" spans="1:12" ht="15" x14ac:dyDescent="0.25">
      <c r="A32" s="125"/>
      <c r="B32" s="114"/>
      <c r="C32" s="115" t="s">
        <v>183</v>
      </c>
      <c r="D32" s="45">
        <v>530</v>
      </c>
      <c r="E32" s="43">
        <v>7</v>
      </c>
      <c r="F32" s="43">
        <v>537</v>
      </c>
      <c r="G32" s="44">
        <v>96</v>
      </c>
      <c r="H32" s="44">
        <v>7</v>
      </c>
      <c r="I32" s="44">
        <v>0</v>
      </c>
      <c r="J32" s="44">
        <f>SUM(F32:I32)</f>
        <v>640</v>
      </c>
      <c r="K32" s="44">
        <f t="shared" si="0"/>
        <v>640</v>
      </c>
      <c r="L32" s="104"/>
    </row>
    <row r="33" spans="1:12" ht="15" x14ac:dyDescent="0.25">
      <c r="A33" s="129"/>
      <c r="B33" s="114"/>
      <c r="C33" s="115" t="s">
        <v>184</v>
      </c>
      <c r="D33" s="45">
        <v>0</v>
      </c>
      <c r="E33" s="43">
        <v>0</v>
      </c>
      <c r="F33" s="43">
        <v>0</v>
      </c>
      <c r="G33" s="44">
        <v>424</v>
      </c>
      <c r="H33" s="44">
        <v>14</v>
      </c>
      <c r="I33" s="44">
        <v>0</v>
      </c>
      <c r="J33" s="44">
        <f>SUM(F33:I33)</f>
        <v>438</v>
      </c>
      <c r="K33" s="44">
        <f t="shared" si="0"/>
        <v>438</v>
      </c>
      <c r="L33" s="104"/>
    </row>
    <row r="34" spans="1:12" ht="15" x14ac:dyDescent="0.25">
      <c r="A34" s="125"/>
      <c r="B34" s="114"/>
      <c r="C34" s="115" t="s">
        <v>185</v>
      </c>
      <c r="D34" s="45">
        <v>1</v>
      </c>
      <c r="E34" s="43">
        <v>0</v>
      </c>
      <c r="F34" s="43">
        <v>1</v>
      </c>
      <c r="G34" s="44">
        <v>211</v>
      </c>
      <c r="H34" s="44">
        <v>457</v>
      </c>
      <c r="I34" s="44">
        <v>0</v>
      </c>
      <c r="J34" s="44">
        <f>SUM(F34:I34)</f>
        <v>669</v>
      </c>
      <c r="K34" s="44">
        <f t="shared" si="0"/>
        <v>669</v>
      </c>
      <c r="L34" s="104"/>
    </row>
    <row r="35" spans="1:12" ht="15" x14ac:dyDescent="0.25">
      <c r="A35" s="125"/>
      <c r="B35" s="114"/>
      <c r="C35" s="128" t="s">
        <v>186</v>
      </c>
      <c r="D35" s="45">
        <v>1</v>
      </c>
      <c r="E35" s="43">
        <v>0</v>
      </c>
      <c r="F35" s="43">
        <v>1</v>
      </c>
      <c r="G35" s="44">
        <v>3</v>
      </c>
      <c r="H35" s="44">
        <v>0</v>
      </c>
      <c r="I35" s="44">
        <v>0</v>
      </c>
      <c r="J35" s="44">
        <f>SUM(F35:I35)</f>
        <v>4</v>
      </c>
      <c r="K35" s="44">
        <f t="shared" si="0"/>
        <v>4</v>
      </c>
      <c r="L35" s="104"/>
    </row>
    <row r="36" spans="1:12" ht="15" x14ac:dyDescent="0.25">
      <c r="A36" s="125"/>
      <c r="B36" s="114"/>
      <c r="C36" s="128" t="s">
        <v>187</v>
      </c>
      <c r="D36" s="45">
        <v>3928</v>
      </c>
      <c r="E36" s="43">
        <v>88</v>
      </c>
      <c r="F36" s="43">
        <v>4016</v>
      </c>
      <c r="G36" s="44">
        <v>989</v>
      </c>
      <c r="H36" s="44">
        <v>630</v>
      </c>
      <c r="I36" s="44">
        <v>0</v>
      </c>
      <c r="J36" s="44">
        <f>SUM(F36:I36)</f>
        <v>5635</v>
      </c>
      <c r="K36" s="44">
        <f t="shared" si="0"/>
        <v>5635</v>
      </c>
      <c r="L36" s="104"/>
    </row>
    <row r="37" spans="1:12" ht="15" x14ac:dyDescent="0.25">
      <c r="A37" s="125"/>
      <c r="B37" s="114"/>
      <c r="C37" s="115"/>
      <c r="D37" s="42"/>
      <c r="E37" s="40"/>
      <c r="F37" s="40"/>
      <c r="G37" s="41"/>
      <c r="H37" s="41"/>
      <c r="I37" s="41"/>
      <c r="J37" s="41"/>
      <c r="K37" s="41"/>
      <c r="L37" s="104"/>
    </row>
    <row r="38" spans="1:12" ht="15" x14ac:dyDescent="0.25">
      <c r="A38" s="129"/>
      <c r="B38" s="133" t="s">
        <v>313</v>
      </c>
      <c r="C38" s="136" t="s">
        <v>188</v>
      </c>
      <c r="D38" s="48">
        <v>522</v>
      </c>
      <c r="E38" s="46">
        <v>479</v>
      </c>
      <c r="F38" s="46">
        <v>1001</v>
      </c>
      <c r="G38" s="47">
        <v>1160</v>
      </c>
      <c r="H38" s="47">
        <v>58</v>
      </c>
      <c r="I38" s="47">
        <v>2313</v>
      </c>
      <c r="J38" s="47">
        <f>SUM(F38:I38)</f>
        <v>4532</v>
      </c>
      <c r="K38" s="47">
        <f t="shared" si="0"/>
        <v>4532</v>
      </c>
      <c r="L38" s="104"/>
    </row>
    <row r="39" spans="1:12" ht="14.25" x14ac:dyDescent="0.2">
      <c r="A39" s="129"/>
      <c r="B39" s="116"/>
      <c r="C39" s="115" t="s">
        <v>182</v>
      </c>
      <c r="D39" s="42"/>
      <c r="E39" s="40"/>
      <c r="F39" s="40"/>
      <c r="G39" s="41"/>
      <c r="H39" s="41"/>
      <c r="I39" s="41"/>
      <c r="J39" s="41"/>
      <c r="K39" s="41"/>
      <c r="L39" s="104"/>
    </row>
    <row r="40" spans="1:12" ht="14.25" x14ac:dyDescent="0.2">
      <c r="A40" s="125"/>
      <c r="B40" s="116"/>
      <c r="C40" s="115" t="s">
        <v>183</v>
      </c>
      <c r="D40" s="45">
        <v>121</v>
      </c>
      <c r="E40" s="43">
        <v>0</v>
      </c>
      <c r="F40" s="43">
        <v>121</v>
      </c>
      <c r="G40" s="44">
        <v>0</v>
      </c>
      <c r="H40" s="44">
        <v>0</v>
      </c>
      <c r="I40" s="44">
        <v>0</v>
      </c>
      <c r="J40" s="44">
        <f>SUM(F40:I40)</f>
        <v>121</v>
      </c>
      <c r="K40" s="44">
        <f t="shared" si="0"/>
        <v>121</v>
      </c>
      <c r="L40" s="104"/>
    </row>
    <row r="41" spans="1:12" ht="14.25" x14ac:dyDescent="0.2">
      <c r="A41" s="127"/>
      <c r="B41" s="116"/>
      <c r="C41" s="115" t="s">
        <v>184</v>
      </c>
      <c r="D41" s="45">
        <v>0</v>
      </c>
      <c r="E41" s="43">
        <v>0</v>
      </c>
      <c r="F41" s="43">
        <v>0</v>
      </c>
      <c r="G41" s="44">
        <v>0</v>
      </c>
      <c r="H41" s="44">
        <v>1</v>
      </c>
      <c r="I41" s="44">
        <v>0</v>
      </c>
      <c r="J41" s="44">
        <f>SUM(F41:I41)</f>
        <v>1</v>
      </c>
      <c r="K41" s="44">
        <f t="shared" si="0"/>
        <v>1</v>
      </c>
      <c r="L41" s="104"/>
    </row>
    <row r="42" spans="1:12" ht="14.25" x14ac:dyDescent="0.2">
      <c r="A42" s="123"/>
      <c r="B42" s="116"/>
      <c r="C42" s="115" t="s">
        <v>185</v>
      </c>
      <c r="D42" s="45">
        <v>0</v>
      </c>
      <c r="E42" s="43">
        <v>0</v>
      </c>
      <c r="F42" s="43">
        <v>0</v>
      </c>
      <c r="G42" s="44">
        <v>0</v>
      </c>
      <c r="H42" s="44">
        <v>9</v>
      </c>
      <c r="I42" s="44">
        <v>0</v>
      </c>
      <c r="J42" s="44">
        <f>SUM(F42:I42)</f>
        <v>9</v>
      </c>
      <c r="K42" s="44">
        <f t="shared" si="0"/>
        <v>9</v>
      </c>
      <c r="L42" s="104"/>
    </row>
    <row r="43" spans="1:12" ht="14.25" x14ac:dyDescent="0.2">
      <c r="B43" s="116"/>
      <c r="C43" s="128" t="s">
        <v>186</v>
      </c>
      <c r="D43" s="45">
        <v>0</v>
      </c>
      <c r="E43" s="43">
        <v>0</v>
      </c>
      <c r="F43" s="43">
        <v>0</v>
      </c>
      <c r="G43" s="44">
        <v>0</v>
      </c>
      <c r="H43" s="44">
        <v>0</v>
      </c>
      <c r="I43" s="44">
        <v>0</v>
      </c>
      <c r="J43" s="44">
        <f>SUM(F43:I43)</f>
        <v>0</v>
      </c>
      <c r="K43" s="44">
        <f t="shared" si="0"/>
        <v>0</v>
      </c>
      <c r="L43" s="104"/>
    </row>
    <row r="44" spans="1:12" ht="14.25" x14ac:dyDescent="0.2">
      <c r="B44" s="116"/>
      <c r="C44" s="128" t="s">
        <v>187</v>
      </c>
      <c r="D44" s="45">
        <v>401</v>
      </c>
      <c r="E44" s="43">
        <v>479</v>
      </c>
      <c r="F44" s="43">
        <v>880</v>
      </c>
      <c r="G44" s="44">
        <v>1160</v>
      </c>
      <c r="H44" s="44">
        <v>48</v>
      </c>
      <c r="I44" s="44">
        <v>2313</v>
      </c>
      <c r="J44" s="44">
        <f>SUM(F44:I44)</f>
        <v>4401</v>
      </c>
      <c r="K44" s="44">
        <f t="shared" si="0"/>
        <v>4401</v>
      </c>
      <c r="L44" s="104"/>
    </row>
    <row r="45" spans="1:12" ht="14.25" x14ac:dyDescent="0.2">
      <c r="B45" s="116"/>
      <c r="C45" s="128"/>
      <c r="D45" s="42"/>
      <c r="E45" s="40"/>
      <c r="F45" s="40"/>
      <c r="G45" s="41"/>
      <c r="H45" s="41"/>
      <c r="I45" s="41"/>
      <c r="J45" s="41"/>
      <c r="K45" s="41"/>
      <c r="L45" s="104"/>
    </row>
    <row r="46" spans="1:12" ht="15" x14ac:dyDescent="0.25">
      <c r="A46" s="111"/>
      <c r="B46" s="119" t="s">
        <v>85</v>
      </c>
      <c r="C46" s="130" t="s">
        <v>86</v>
      </c>
      <c r="D46" s="58">
        <v>26107</v>
      </c>
      <c r="E46" s="59">
        <v>243</v>
      </c>
      <c r="F46" s="59">
        <v>26180</v>
      </c>
      <c r="G46" s="60">
        <v>4212</v>
      </c>
      <c r="H46" s="60">
        <v>583</v>
      </c>
      <c r="I46" s="60">
        <v>0</v>
      </c>
      <c r="J46" s="60">
        <f>SUM(F46:I46)</f>
        <v>30975</v>
      </c>
      <c r="K46" s="60">
        <f>K48+K55</f>
        <v>29320</v>
      </c>
      <c r="L46" s="104"/>
    </row>
    <row r="47" spans="1:12" ht="14.25" x14ac:dyDescent="0.2">
      <c r="A47" s="112"/>
      <c r="B47" s="126"/>
      <c r="C47" s="115"/>
      <c r="D47" s="42"/>
      <c r="E47" s="40"/>
      <c r="F47" s="40"/>
      <c r="G47" s="41"/>
      <c r="H47" s="41"/>
      <c r="I47" s="41"/>
      <c r="J47" s="41"/>
      <c r="K47" s="41"/>
      <c r="L47" s="104"/>
    </row>
    <row r="48" spans="1:12" ht="15" x14ac:dyDescent="0.25">
      <c r="A48" s="111"/>
      <c r="B48" s="137" t="s">
        <v>87</v>
      </c>
      <c r="C48" s="136" t="s">
        <v>189</v>
      </c>
      <c r="D48" s="58">
        <v>26099</v>
      </c>
      <c r="E48" s="59">
        <v>243</v>
      </c>
      <c r="F48" s="59">
        <v>26172</v>
      </c>
      <c r="G48" s="60">
        <v>4212</v>
      </c>
      <c r="H48" s="60">
        <v>580</v>
      </c>
      <c r="I48" s="60">
        <v>0</v>
      </c>
      <c r="J48" s="60">
        <f t="shared" ref="J48:J53" si="2">SUM(F48:I48)</f>
        <v>30964</v>
      </c>
      <c r="K48" s="60">
        <f>SUM(K49:K53)</f>
        <v>29309</v>
      </c>
      <c r="L48" s="104"/>
    </row>
    <row r="49" spans="1:12" ht="15" x14ac:dyDescent="0.25">
      <c r="A49" s="111"/>
      <c r="B49" s="114"/>
      <c r="C49" s="124" t="s">
        <v>190</v>
      </c>
      <c r="D49" s="45">
        <v>-276</v>
      </c>
      <c r="E49" s="43">
        <v>0</v>
      </c>
      <c r="F49" s="43">
        <v>-276</v>
      </c>
      <c r="G49" s="44">
        <v>0</v>
      </c>
      <c r="H49" s="44">
        <v>0</v>
      </c>
      <c r="I49" s="44">
        <v>0</v>
      </c>
      <c r="J49" s="44">
        <f t="shared" si="2"/>
        <v>-276</v>
      </c>
      <c r="K49" s="44">
        <v>-276</v>
      </c>
      <c r="L49" s="104"/>
    </row>
    <row r="50" spans="1:12" ht="15" x14ac:dyDescent="0.25">
      <c r="A50" s="138"/>
      <c r="B50" s="114"/>
      <c r="C50" s="124" t="s">
        <v>191</v>
      </c>
      <c r="D50" s="45">
        <v>26770</v>
      </c>
      <c r="E50" s="43">
        <v>215</v>
      </c>
      <c r="F50" s="43">
        <v>26815</v>
      </c>
      <c r="G50" s="44">
        <v>4536</v>
      </c>
      <c r="H50" s="44">
        <v>505</v>
      </c>
      <c r="I50" s="44">
        <v>0</v>
      </c>
      <c r="J50" s="44">
        <f t="shared" si="2"/>
        <v>31856</v>
      </c>
      <c r="K50" s="44">
        <v>30201</v>
      </c>
      <c r="L50" s="104"/>
    </row>
    <row r="51" spans="1:12" ht="15" x14ac:dyDescent="0.25">
      <c r="A51" s="111"/>
      <c r="B51" s="114"/>
      <c r="C51" s="124" t="s">
        <v>192</v>
      </c>
      <c r="D51" s="45">
        <v>92</v>
      </c>
      <c r="E51" s="43">
        <v>4</v>
      </c>
      <c r="F51" s="43">
        <v>96</v>
      </c>
      <c r="G51" s="44">
        <v>224</v>
      </c>
      <c r="H51" s="44">
        <v>174</v>
      </c>
      <c r="I51" s="44">
        <v>0</v>
      </c>
      <c r="J51" s="44">
        <f t="shared" si="2"/>
        <v>494</v>
      </c>
      <c r="K51" s="44">
        <v>494</v>
      </c>
      <c r="L51" s="104"/>
    </row>
    <row r="52" spans="1:12" ht="15" x14ac:dyDescent="0.25">
      <c r="A52" s="111"/>
      <c r="B52" s="114"/>
      <c r="C52" s="124" t="s">
        <v>96</v>
      </c>
      <c r="D52" s="45">
        <v>-487</v>
      </c>
      <c r="E52" s="43">
        <v>0</v>
      </c>
      <c r="F52" s="43">
        <v>-487</v>
      </c>
      <c r="G52" s="44">
        <v>-548</v>
      </c>
      <c r="H52" s="44">
        <v>-106</v>
      </c>
      <c r="I52" s="44">
        <v>0</v>
      </c>
      <c r="J52" s="44">
        <f t="shared" si="2"/>
        <v>-1141</v>
      </c>
      <c r="K52" s="44">
        <v>-1141</v>
      </c>
      <c r="L52" s="104"/>
    </row>
    <row r="53" spans="1:12" ht="15" x14ac:dyDescent="0.25">
      <c r="A53" s="123"/>
      <c r="B53" s="114"/>
      <c r="C53" s="124" t="s">
        <v>193</v>
      </c>
      <c r="D53" s="45">
        <v>0</v>
      </c>
      <c r="E53" s="43">
        <v>24</v>
      </c>
      <c r="F53" s="43">
        <v>24</v>
      </c>
      <c r="G53" s="44">
        <v>0</v>
      </c>
      <c r="H53" s="44">
        <v>7</v>
      </c>
      <c r="I53" s="44">
        <v>0</v>
      </c>
      <c r="J53" s="44">
        <f t="shared" si="2"/>
        <v>31</v>
      </c>
      <c r="K53" s="44">
        <v>31</v>
      </c>
      <c r="L53" s="104"/>
    </row>
    <row r="54" spans="1:12" ht="14.25" x14ac:dyDescent="0.2">
      <c r="A54" s="125"/>
      <c r="B54" s="126"/>
      <c r="C54" s="115"/>
      <c r="D54" s="42"/>
      <c r="E54" s="40"/>
      <c r="F54" s="40"/>
      <c r="G54" s="41"/>
      <c r="H54" s="41"/>
      <c r="I54" s="41"/>
      <c r="J54" s="41"/>
      <c r="K54" s="41"/>
      <c r="L54" s="104"/>
    </row>
    <row r="55" spans="1:12" ht="15" x14ac:dyDescent="0.25">
      <c r="A55" s="129"/>
      <c r="B55" s="137" t="s">
        <v>111</v>
      </c>
      <c r="C55" s="134" t="s">
        <v>112</v>
      </c>
      <c r="D55" s="48">
        <v>8</v>
      </c>
      <c r="E55" s="46">
        <v>0</v>
      </c>
      <c r="F55" s="46">
        <v>8</v>
      </c>
      <c r="G55" s="47">
        <v>0</v>
      </c>
      <c r="H55" s="47">
        <v>3</v>
      </c>
      <c r="I55" s="47">
        <v>0</v>
      </c>
      <c r="J55" s="47">
        <f>SUM(F55:I55)</f>
        <v>11</v>
      </c>
      <c r="K55" s="47">
        <f>J55</f>
        <v>11</v>
      </c>
      <c r="L55" s="104"/>
    </row>
    <row r="56" spans="1:12" ht="15" x14ac:dyDescent="0.25">
      <c r="A56" s="125"/>
      <c r="B56" s="139"/>
      <c r="C56" s="140"/>
      <c r="D56" s="42"/>
      <c r="E56" s="40"/>
      <c r="F56" s="40"/>
      <c r="G56" s="41"/>
      <c r="H56" s="41"/>
      <c r="I56" s="41"/>
      <c r="J56" s="41"/>
      <c r="K56" s="41"/>
      <c r="L56" s="104"/>
    </row>
    <row r="57" spans="1:12" ht="15" x14ac:dyDescent="0.25">
      <c r="A57" s="129"/>
      <c r="B57" s="141" t="s">
        <v>113</v>
      </c>
      <c r="C57" s="142" t="s">
        <v>198</v>
      </c>
      <c r="D57" s="48">
        <v>0</v>
      </c>
      <c r="E57" s="46">
        <v>-61</v>
      </c>
      <c r="F57" s="46">
        <v>-61</v>
      </c>
      <c r="G57" s="47">
        <v>-11</v>
      </c>
      <c r="H57" s="47">
        <v>21</v>
      </c>
      <c r="I57" s="47">
        <v>0</v>
      </c>
      <c r="J57" s="47">
        <f>SUM(F57:I57)</f>
        <v>-51</v>
      </c>
      <c r="K57" s="47">
        <f>J57</f>
        <v>-51</v>
      </c>
      <c r="L57" s="104"/>
    </row>
    <row r="58" spans="1:12" ht="14.25" x14ac:dyDescent="0.2">
      <c r="A58" s="125"/>
      <c r="B58" s="126"/>
      <c r="C58" s="115"/>
      <c r="D58" s="42"/>
      <c r="E58" s="40"/>
      <c r="F58" s="40"/>
      <c r="G58" s="41"/>
      <c r="H58" s="41"/>
      <c r="I58" s="41"/>
      <c r="J58" s="41"/>
      <c r="K58" s="41"/>
      <c r="L58" s="104"/>
    </row>
    <row r="59" spans="1:12" ht="15" x14ac:dyDescent="0.25">
      <c r="A59" s="125"/>
      <c r="B59" s="141" t="s">
        <v>314</v>
      </c>
      <c r="C59" s="142" t="s">
        <v>199</v>
      </c>
      <c r="D59" s="58">
        <v>16748</v>
      </c>
      <c r="E59" s="59">
        <v>2333</v>
      </c>
      <c r="F59" s="59">
        <v>19081</v>
      </c>
      <c r="G59" s="60">
        <v>3800</v>
      </c>
      <c r="H59" s="60">
        <v>539</v>
      </c>
      <c r="I59" s="60">
        <v>161859</v>
      </c>
      <c r="J59" s="60">
        <f>SUM(F59:I59)</f>
        <v>185279</v>
      </c>
      <c r="K59" s="60">
        <f>J59</f>
        <v>185279</v>
      </c>
      <c r="L59" s="104"/>
    </row>
    <row r="60" spans="1:12" ht="15" x14ac:dyDescent="0.25">
      <c r="A60" s="125"/>
      <c r="B60" s="143"/>
      <c r="C60" s="144"/>
      <c r="D60" s="42"/>
      <c r="E60" s="40"/>
      <c r="F60" s="40"/>
      <c r="G60" s="41"/>
      <c r="H60" s="41"/>
      <c r="I60" s="41"/>
      <c r="J60" s="41"/>
      <c r="K60" s="41"/>
      <c r="L60" s="104"/>
    </row>
    <row r="61" spans="1:12" ht="15" x14ac:dyDescent="0.25">
      <c r="A61" s="125"/>
      <c r="B61" s="133" t="s">
        <v>315</v>
      </c>
      <c r="C61" s="134" t="s">
        <v>200</v>
      </c>
      <c r="D61" s="48">
        <v>0</v>
      </c>
      <c r="E61" s="46">
        <v>0</v>
      </c>
      <c r="F61" s="46">
        <v>0</v>
      </c>
      <c r="G61" s="47">
        <v>1</v>
      </c>
      <c r="H61" s="47">
        <v>0</v>
      </c>
      <c r="I61" s="47">
        <v>157823</v>
      </c>
      <c r="J61" s="47">
        <f t="shared" ref="J61:J66" si="3">SUM(F61:I61)</f>
        <v>157824</v>
      </c>
      <c r="K61" s="47">
        <f t="shared" ref="K61:K66" si="4">J61</f>
        <v>157824</v>
      </c>
      <c r="L61" s="104"/>
    </row>
    <row r="62" spans="1:12" ht="14.25" x14ac:dyDescent="0.2">
      <c r="A62" s="123"/>
      <c r="B62" s="116"/>
      <c r="C62" s="115" t="s">
        <v>201</v>
      </c>
      <c r="D62" s="45">
        <v>0</v>
      </c>
      <c r="E62" s="43">
        <v>0</v>
      </c>
      <c r="F62" s="43">
        <v>0</v>
      </c>
      <c r="G62" s="44">
        <v>0</v>
      </c>
      <c r="H62" s="44">
        <v>0</v>
      </c>
      <c r="I62" s="44">
        <v>129098</v>
      </c>
      <c r="J62" s="44">
        <f t="shared" si="3"/>
        <v>129098</v>
      </c>
      <c r="K62" s="44">
        <f t="shared" si="4"/>
        <v>129098</v>
      </c>
      <c r="L62" s="104"/>
    </row>
    <row r="63" spans="1:12" ht="14.25" x14ac:dyDescent="0.2">
      <c r="B63" s="116"/>
      <c r="C63" s="115" t="s">
        <v>202</v>
      </c>
      <c r="D63" s="45">
        <v>0</v>
      </c>
      <c r="E63" s="43">
        <v>0</v>
      </c>
      <c r="F63" s="43">
        <v>0</v>
      </c>
      <c r="G63" s="44">
        <v>0</v>
      </c>
      <c r="H63" s="44">
        <v>0</v>
      </c>
      <c r="I63" s="44">
        <v>8896</v>
      </c>
      <c r="J63" s="44">
        <f t="shared" si="3"/>
        <v>8896</v>
      </c>
      <c r="K63" s="44">
        <f t="shared" si="4"/>
        <v>8896</v>
      </c>
      <c r="L63" s="104"/>
    </row>
    <row r="64" spans="1:12" ht="14.25" x14ac:dyDescent="0.2">
      <c r="A64" s="111"/>
      <c r="B64" s="116"/>
      <c r="C64" s="115" t="s">
        <v>203</v>
      </c>
      <c r="D64" s="45">
        <v>0</v>
      </c>
      <c r="E64" s="43">
        <v>0</v>
      </c>
      <c r="F64" s="43">
        <v>0</v>
      </c>
      <c r="G64" s="44">
        <v>0</v>
      </c>
      <c r="H64" s="44">
        <v>0</v>
      </c>
      <c r="I64" s="44">
        <v>17310</v>
      </c>
      <c r="J64" s="44">
        <f t="shared" si="3"/>
        <v>17310</v>
      </c>
      <c r="K64" s="44">
        <f t="shared" si="4"/>
        <v>17310</v>
      </c>
      <c r="L64" s="104"/>
    </row>
    <row r="65" spans="1:12" ht="14.25" x14ac:dyDescent="0.2">
      <c r="B65" s="116"/>
      <c r="C65" s="115" t="s">
        <v>204</v>
      </c>
      <c r="D65" s="45">
        <v>0</v>
      </c>
      <c r="E65" s="43">
        <v>0</v>
      </c>
      <c r="F65" s="43">
        <v>0</v>
      </c>
      <c r="G65" s="44">
        <v>0</v>
      </c>
      <c r="H65" s="44">
        <v>0</v>
      </c>
      <c r="I65" s="44">
        <v>423</v>
      </c>
      <c r="J65" s="44">
        <f t="shared" si="3"/>
        <v>423</v>
      </c>
      <c r="K65" s="44">
        <f t="shared" si="4"/>
        <v>423</v>
      </c>
      <c r="L65" s="104"/>
    </row>
    <row r="66" spans="1:12" ht="14.25" x14ac:dyDescent="0.2">
      <c r="A66" s="111"/>
      <c r="B66" s="116"/>
      <c r="C66" s="115" t="s">
        <v>205</v>
      </c>
      <c r="D66" s="45">
        <v>0</v>
      </c>
      <c r="E66" s="43">
        <v>0</v>
      </c>
      <c r="F66" s="43">
        <v>0</v>
      </c>
      <c r="G66" s="44">
        <v>1</v>
      </c>
      <c r="H66" s="44">
        <v>0</v>
      </c>
      <c r="I66" s="44">
        <v>2096</v>
      </c>
      <c r="J66" s="44">
        <f t="shared" si="3"/>
        <v>2097</v>
      </c>
      <c r="K66" s="44">
        <f t="shared" si="4"/>
        <v>2097</v>
      </c>
      <c r="L66" s="104"/>
    </row>
    <row r="67" spans="1:12" ht="14.25" x14ac:dyDescent="0.2">
      <c r="A67" s="112"/>
      <c r="B67" s="116"/>
      <c r="C67" s="115"/>
      <c r="D67" s="42"/>
      <c r="E67" s="40"/>
      <c r="F67" s="40"/>
      <c r="G67" s="41"/>
      <c r="H67" s="41"/>
      <c r="I67" s="41"/>
      <c r="J67" s="41"/>
      <c r="K67" s="41"/>
      <c r="L67" s="104"/>
    </row>
    <row r="68" spans="1:12" ht="15" x14ac:dyDescent="0.25">
      <c r="A68" s="111"/>
      <c r="B68" s="133" t="s">
        <v>316</v>
      </c>
      <c r="C68" s="145" t="s">
        <v>206</v>
      </c>
      <c r="D68" s="48">
        <v>14691</v>
      </c>
      <c r="E68" s="46">
        <v>2269</v>
      </c>
      <c r="F68" s="46">
        <v>16960</v>
      </c>
      <c r="G68" s="47">
        <v>404</v>
      </c>
      <c r="H68" s="47">
        <v>275</v>
      </c>
      <c r="I68" s="47">
        <v>25</v>
      </c>
      <c r="J68" s="47">
        <f>SUM(F68:I68)</f>
        <v>17664</v>
      </c>
      <c r="K68" s="47">
        <f>J68</f>
        <v>17664</v>
      </c>
      <c r="L68" s="104"/>
    </row>
    <row r="69" spans="1:12" ht="15" x14ac:dyDescent="0.25">
      <c r="A69" s="111"/>
      <c r="B69" s="114"/>
      <c r="C69" s="146"/>
      <c r="D69" s="42"/>
      <c r="E69" s="40"/>
      <c r="F69" s="40"/>
      <c r="G69" s="41"/>
      <c r="H69" s="41"/>
      <c r="I69" s="41"/>
      <c r="J69" s="41"/>
      <c r="K69" s="41"/>
      <c r="L69" s="104"/>
    </row>
    <row r="70" spans="1:12" ht="15" x14ac:dyDescent="0.25">
      <c r="A70" s="138"/>
      <c r="B70" s="133" t="s">
        <v>317</v>
      </c>
      <c r="C70" s="134" t="s">
        <v>207</v>
      </c>
      <c r="D70" s="48">
        <v>2057</v>
      </c>
      <c r="E70" s="46">
        <v>64</v>
      </c>
      <c r="F70" s="46">
        <v>2121</v>
      </c>
      <c r="G70" s="47">
        <v>3395</v>
      </c>
      <c r="H70" s="47">
        <v>264</v>
      </c>
      <c r="I70" s="47">
        <v>4011</v>
      </c>
      <c r="J70" s="47">
        <f t="shared" ref="J70:J76" si="5">SUM(F70:I70)</f>
        <v>9791</v>
      </c>
      <c r="K70" s="47">
        <f t="shared" ref="K70:K76" si="6">J70</f>
        <v>9791</v>
      </c>
      <c r="L70" s="104"/>
    </row>
    <row r="71" spans="1:12" ht="15" x14ac:dyDescent="0.25">
      <c r="A71" s="111"/>
      <c r="B71" s="114"/>
      <c r="C71" s="115" t="s">
        <v>208</v>
      </c>
      <c r="D71" s="45">
        <v>15</v>
      </c>
      <c r="E71" s="43">
        <v>0</v>
      </c>
      <c r="F71" s="43">
        <v>15</v>
      </c>
      <c r="G71" s="44">
        <v>14</v>
      </c>
      <c r="H71" s="44">
        <v>52</v>
      </c>
      <c r="I71" s="44">
        <v>2350</v>
      </c>
      <c r="J71" s="44">
        <f t="shared" si="5"/>
        <v>2431</v>
      </c>
      <c r="K71" s="44">
        <f t="shared" si="6"/>
        <v>2431</v>
      </c>
      <c r="L71" s="104"/>
    </row>
    <row r="72" spans="1:12" ht="15" x14ac:dyDescent="0.25">
      <c r="A72" s="111"/>
      <c r="B72" s="114"/>
      <c r="C72" s="115" t="s">
        <v>209</v>
      </c>
      <c r="D72" s="45">
        <v>141</v>
      </c>
      <c r="E72" s="43">
        <v>0</v>
      </c>
      <c r="F72" s="43">
        <v>141</v>
      </c>
      <c r="G72" s="44">
        <v>0</v>
      </c>
      <c r="H72" s="44">
        <v>0</v>
      </c>
      <c r="I72" s="44">
        <v>0</v>
      </c>
      <c r="J72" s="44">
        <f t="shared" si="5"/>
        <v>141</v>
      </c>
      <c r="K72" s="44">
        <f t="shared" si="6"/>
        <v>141</v>
      </c>
      <c r="L72" s="104"/>
    </row>
    <row r="73" spans="1:12" ht="15" x14ac:dyDescent="0.25">
      <c r="A73" s="123"/>
      <c r="B73" s="114"/>
      <c r="C73" s="115" t="s">
        <v>210</v>
      </c>
      <c r="D73" s="45">
        <v>1856</v>
      </c>
      <c r="E73" s="43">
        <v>64</v>
      </c>
      <c r="F73" s="43">
        <v>1920</v>
      </c>
      <c r="G73" s="44">
        <v>121</v>
      </c>
      <c r="H73" s="44">
        <v>0</v>
      </c>
      <c r="I73" s="44">
        <v>1573</v>
      </c>
      <c r="J73" s="44">
        <f t="shared" si="5"/>
        <v>3614</v>
      </c>
      <c r="K73" s="44">
        <f t="shared" si="6"/>
        <v>3614</v>
      </c>
      <c r="L73" s="104"/>
    </row>
    <row r="74" spans="1:12" ht="15" x14ac:dyDescent="0.25">
      <c r="A74" s="123"/>
      <c r="B74" s="114"/>
      <c r="C74" s="115" t="s">
        <v>211</v>
      </c>
      <c r="D74" s="45">
        <v>0</v>
      </c>
      <c r="E74" s="43">
        <v>0</v>
      </c>
      <c r="F74" s="43">
        <v>0</v>
      </c>
      <c r="G74" s="44">
        <v>882</v>
      </c>
      <c r="H74" s="44">
        <v>23</v>
      </c>
      <c r="I74" s="44">
        <v>35</v>
      </c>
      <c r="J74" s="44">
        <f t="shared" si="5"/>
        <v>940</v>
      </c>
      <c r="K74" s="44">
        <f t="shared" si="6"/>
        <v>940</v>
      </c>
      <c r="L74" s="104"/>
    </row>
    <row r="75" spans="1:12" ht="15" x14ac:dyDescent="0.25">
      <c r="A75" s="127"/>
      <c r="B75" s="114"/>
      <c r="C75" s="115" t="s">
        <v>212</v>
      </c>
      <c r="D75" s="45">
        <v>34</v>
      </c>
      <c r="E75" s="43">
        <v>0</v>
      </c>
      <c r="F75" s="43">
        <v>34</v>
      </c>
      <c r="G75" s="44">
        <v>23</v>
      </c>
      <c r="H75" s="44">
        <v>2</v>
      </c>
      <c r="I75" s="44">
        <v>0</v>
      </c>
      <c r="J75" s="44">
        <f t="shared" si="5"/>
        <v>59</v>
      </c>
      <c r="K75" s="44">
        <f t="shared" si="6"/>
        <v>59</v>
      </c>
      <c r="L75" s="104"/>
    </row>
    <row r="76" spans="1:12" ht="15" x14ac:dyDescent="0.25">
      <c r="A76" s="125"/>
      <c r="B76" s="114"/>
      <c r="C76" s="115" t="s">
        <v>205</v>
      </c>
      <c r="D76" s="45">
        <v>11</v>
      </c>
      <c r="E76" s="43">
        <v>0</v>
      </c>
      <c r="F76" s="43">
        <v>11</v>
      </c>
      <c r="G76" s="44">
        <v>2355</v>
      </c>
      <c r="H76" s="44">
        <v>187</v>
      </c>
      <c r="I76" s="44">
        <v>53</v>
      </c>
      <c r="J76" s="44">
        <f t="shared" si="5"/>
        <v>2606</v>
      </c>
      <c r="K76" s="44">
        <f t="shared" si="6"/>
        <v>2606</v>
      </c>
      <c r="L76" s="104"/>
    </row>
    <row r="77" spans="1:12" ht="15" x14ac:dyDescent="0.25">
      <c r="A77" s="129"/>
      <c r="B77" s="114"/>
      <c r="C77" s="115"/>
      <c r="D77" s="42"/>
      <c r="E77" s="40"/>
      <c r="F77" s="40"/>
      <c r="G77" s="41"/>
      <c r="H77" s="41"/>
      <c r="I77" s="41"/>
      <c r="J77" s="41"/>
      <c r="K77" s="41"/>
      <c r="L77" s="104"/>
    </row>
    <row r="78" spans="1:12" ht="15" x14ac:dyDescent="0.25">
      <c r="A78" s="125"/>
      <c r="B78" s="119" t="s">
        <v>131</v>
      </c>
      <c r="C78" s="130" t="s">
        <v>132</v>
      </c>
      <c r="D78" s="58">
        <v>132732</v>
      </c>
      <c r="E78" s="59">
        <v>942</v>
      </c>
      <c r="F78" s="59">
        <v>126981</v>
      </c>
      <c r="G78" s="60">
        <v>20796</v>
      </c>
      <c r="H78" s="60">
        <v>13902</v>
      </c>
      <c r="I78" s="60">
        <v>4058</v>
      </c>
      <c r="J78" s="60">
        <f>SUM(F78:I78)</f>
        <v>165737</v>
      </c>
      <c r="K78" s="60">
        <f>J78</f>
        <v>165737</v>
      </c>
      <c r="L78" s="104"/>
    </row>
    <row r="79" spans="1:12" ht="15" x14ac:dyDescent="0.25">
      <c r="A79" s="125"/>
      <c r="B79" s="114"/>
      <c r="C79" s="115"/>
      <c r="D79" s="42"/>
      <c r="E79" s="40"/>
      <c r="F79" s="40"/>
      <c r="G79" s="41"/>
      <c r="H79" s="41"/>
      <c r="I79" s="41"/>
      <c r="J79" s="41"/>
      <c r="K79" s="41"/>
      <c r="L79" s="104"/>
    </row>
    <row r="80" spans="1:12" ht="15" x14ac:dyDescent="0.25">
      <c r="A80" s="129"/>
      <c r="B80" s="133" t="s">
        <v>394</v>
      </c>
      <c r="C80" s="134" t="s">
        <v>395</v>
      </c>
      <c r="D80" s="58">
        <v>0</v>
      </c>
      <c r="E80" s="59">
        <v>19</v>
      </c>
      <c r="F80" s="59">
        <v>19</v>
      </c>
      <c r="G80" s="60">
        <v>85</v>
      </c>
      <c r="H80" s="60">
        <v>109</v>
      </c>
      <c r="I80" s="60">
        <v>2</v>
      </c>
      <c r="J80" s="60">
        <f>SUM(F80:I80)</f>
        <v>215</v>
      </c>
      <c r="K80" s="60">
        <f>J80</f>
        <v>215</v>
      </c>
      <c r="L80" s="104"/>
    </row>
    <row r="81" spans="1:12" ht="15" x14ac:dyDescent="0.25">
      <c r="A81" s="125"/>
      <c r="B81" s="114"/>
      <c r="C81" s="115"/>
      <c r="D81" s="42"/>
      <c r="E81" s="40"/>
      <c r="F81" s="40"/>
      <c r="G81" s="41"/>
      <c r="H81" s="41"/>
      <c r="I81" s="41"/>
      <c r="J81" s="41"/>
      <c r="K81" s="41"/>
      <c r="L81" s="104"/>
    </row>
    <row r="82" spans="1:12" ht="15" x14ac:dyDescent="0.25">
      <c r="A82" s="125"/>
      <c r="B82" s="133" t="s">
        <v>133</v>
      </c>
      <c r="C82" s="136" t="s">
        <v>134</v>
      </c>
      <c r="D82" s="58">
        <v>119712</v>
      </c>
      <c r="E82" s="59">
        <v>472</v>
      </c>
      <c r="F82" s="59">
        <v>113491</v>
      </c>
      <c r="G82" s="60">
        <v>18140</v>
      </c>
      <c r="H82" s="60">
        <v>12149</v>
      </c>
      <c r="I82" s="60">
        <v>4043</v>
      </c>
      <c r="J82" s="60">
        <f t="shared" ref="J82:J87" si="7">SUM(F82:I82)</f>
        <v>147823</v>
      </c>
      <c r="K82" s="122">
        <v>0</v>
      </c>
      <c r="L82" s="104"/>
    </row>
    <row r="83" spans="1:12" ht="15" x14ac:dyDescent="0.25">
      <c r="A83" s="125"/>
      <c r="B83" s="114"/>
      <c r="C83" s="124" t="s">
        <v>194</v>
      </c>
      <c r="D83" s="45">
        <v>0</v>
      </c>
      <c r="E83" s="43">
        <v>291</v>
      </c>
      <c r="F83" s="43">
        <v>0</v>
      </c>
      <c r="G83" s="44">
        <v>10770</v>
      </c>
      <c r="H83" s="44">
        <v>1316</v>
      </c>
      <c r="I83" s="44">
        <v>131</v>
      </c>
      <c r="J83" s="44">
        <f t="shared" si="7"/>
        <v>12217</v>
      </c>
      <c r="K83" s="41">
        <v>0</v>
      </c>
      <c r="L83" s="104"/>
    </row>
    <row r="84" spans="1:12" ht="15" x14ac:dyDescent="0.25">
      <c r="A84" s="129"/>
      <c r="B84" s="114"/>
      <c r="C84" s="124" t="s">
        <v>213</v>
      </c>
      <c r="D84" s="45">
        <v>6402</v>
      </c>
      <c r="E84" s="43">
        <v>0</v>
      </c>
      <c r="F84" s="43">
        <v>0</v>
      </c>
      <c r="G84" s="44">
        <v>63</v>
      </c>
      <c r="H84" s="44">
        <v>45</v>
      </c>
      <c r="I84" s="44">
        <v>130</v>
      </c>
      <c r="J84" s="44">
        <f t="shared" si="7"/>
        <v>238</v>
      </c>
      <c r="K84" s="41">
        <v>0</v>
      </c>
      <c r="L84" s="104"/>
    </row>
    <row r="85" spans="1:12" ht="15" x14ac:dyDescent="0.25">
      <c r="A85" s="129"/>
      <c r="B85" s="114"/>
      <c r="C85" s="124" t="s">
        <v>195</v>
      </c>
      <c r="D85" s="45">
        <v>80907</v>
      </c>
      <c r="E85" s="43">
        <v>125</v>
      </c>
      <c r="F85" s="43">
        <v>81032</v>
      </c>
      <c r="G85" s="44">
        <v>0</v>
      </c>
      <c r="H85" s="44">
        <v>10788</v>
      </c>
      <c r="I85" s="44">
        <v>3316</v>
      </c>
      <c r="J85" s="44">
        <f t="shared" si="7"/>
        <v>95136</v>
      </c>
      <c r="K85" s="41">
        <v>0</v>
      </c>
      <c r="L85" s="104"/>
    </row>
    <row r="86" spans="1:12" ht="15" x14ac:dyDescent="0.25">
      <c r="A86" s="125"/>
      <c r="B86" s="114"/>
      <c r="C86" s="124" t="s">
        <v>196</v>
      </c>
      <c r="D86" s="45">
        <v>17725</v>
      </c>
      <c r="E86" s="43">
        <v>54</v>
      </c>
      <c r="F86" s="43">
        <v>17779</v>
      </c>
      <c r="G86" s="44">
        <v>7305</v>
      </c>
      <c r="H86" s="44">
        <v>0</v>
      </c>
      <c r="I86" s="44">
        <v>466</v>
      </c>
      <c r="J86" s="44">
        <f t="shared" si="7"/>
        <v>25550</v>
      </c>
      <c r="K86" s="41">
        <v>0</v>
      </c>
      <c r="L86" s="104"/>
    </row>
    <row r="87" spans="1:12" ht="15" x14ac:dyDescent="0.25">
      <c r="A87" s="123"/>
      <c r="B87" s="114"/>
      <c r="C87" s="128" t="s">
        <v>197</v>
      </c>
      <c r="D87" s="45">
        <v>14678</v>
      </c>
      <c r="E87" s="43">
        <v>2</v>
      </c>
      <c r="F87" s="43">
        <v>14680</v>
      </c>
      <c r="G87" s="44">
        <v>2</v>
      </c>
      <c r="H87" s="44">
        <v>0</v>
      </c>
      <c r="I87" s="44">
        <v>0</v>
      </c>
      <c r="J87" s="44">
        <f t="shared" si="7"/>
        <v>14682</v>
      </c>
      <c r="K87" s="41">
        <v>0</v>
      </c>
      <c r="L87" s="104"/>
    </row>
    <row r="88" spans="1:12" ht="15" x14ac:dyDescent="0.25">
      <c r="B88" s="114"/>
      <c r="C88" s="128"/>
      <c r="D88" s="42"/>
      <c r="E88" s="40"/>
      <c r="F88" s="40"/>
      <c r="G88" s="41"/>
      <c r="H88" s="41"/>
      <c r="I88" s="41"/>
      <c r="J88" s="41"/>
      <c r="K88" s="41"/>
      <c r="L88" s="104"/>
    </row>
    <row r="89" spans="1:12" ht="15" x14ac:dyDescent="0.25">
      <c r="A89" s="111"/>
      <c r="B89" s="133" t="s">
        <v>135</v>
      </c>
      <c r="C89" s="136" t="s">
        <v>136</v>
      </c>
      <c r="D89" s="58">
        <v>936</v>
      </c>
      <c r="E89" s="59">
        <v>143</v>
      </c>
      <c r="F89" s="59">
        <v>1079</v>
      </c>
      <c r="G89" s="60">
        <v>0</v>
      </c>
      <c r="H89" s="60">
        <v>0</v>
      </c>
      <c r="I89" s="60">
        <v>0</v>
      </c>
      <c r="J89" s="60">
        <f t="shared" ref="J89:J94" si="8">SUM(F89:I89)</f>
        <v>1079</v>
      </c>
      <c r="K89" s="60">
        <f t="shared" ref="K89:K94" si="9">J89</f>
        <v>1079</v>
      </c>
      <c r="L89" s="104"/>
    </row>
    <row r="90" spans="1:12" ht="15" x14ac:dyDescent="0.25">
      <c r="A90" s="112"/>
      <c r="B90" s="114"/>
      <c r="C90" s="124" t="s">
        <v>214</v>
      </c>
      <c r="D90" s="45">
        <v>357</v>
      </c>
      <c r="E90" s="43">
        <v>0</v>
      </c>
      <c r="F90" s="43">
        <v>357</v>
      </c>
      <c r="G90" s="44">
        <v>0</v>
      </c>
      <c r="H90" s="44">
        <v>0</v>
      </c>
      <c r="I90" s="44">
        <v>0</v>
      </c>
      <c r="J90" s="44">
        <f t="shared" si="8"/>
        <v>357</v>
      </c>
      <c r="K90" s="44">
        <f t="shared" si="9"/>
        <v>357</v>
      </c>
      <c r="L90" s="104"/>
    </row>
    <row r="91" spans="1:12" ht="15" x14ac:dyDescent="0.25">
      <c r="A91" s="111"/>
      <c r="B91" s="114"/>
      <c r="C91" s="128" t="s">
        <v>215</v>
      </c>
      <c r="D91" s="45">
        <v>345</v>
      </c>
      <c r="E91" s="43">
        <v>13</v>
      </c>
      <c r="F91" s="43">
        <v>358</v>
      </c>
      <c r="G91" s="44">
        <v>0</v>
      </c>
      <c r="H91" s="44">
        <v>0</v>
      </c>
      <c r="I91" s="44">
        <v>0</v>
      </c>
      <c r="J91" s="44">
        <f t="shared" si="8"/>
        <v>358</v>
      </c>
      <c r="K91" s="44">
        <f t="shared" si="9"/>
        <v>358</v>
      </c>
      <c r="L91" s="104"/>
    </row>
    <row r="92" spans="1:12" ht="15" x14ac:dyDescent="0.25">
      <c r="A92" s="111"/>
      <c r="B92" s="114"/>
      <c r="C92" s="128" t="s">
        <v>216</v>
      </c>
      <c r="D92" s="45">
        <v>0</v>
      </c>
      <c r="E92" s="43">
        <v>0</v>
      </c>
      <c r="F92" s="43">
        <v>0</v>
      </c>
      <c r="G92" s="44">
        <v>0</v>
      </c>
      <c r="H92" s="44">
        <v>0</v>
      </c>
      <c r="I92" s="44">
        <v>0</v>
      </c>
      <c r="J92" s="44">
        <f t="shared" si="8"/>
        <v>0</v>
      </c>
      <c r="K92" s="44">
        <f t="shared" si="9"/>
        <v>0</v>
      </c>
      <c r="L92" s="104"/>
    </row>
    <row r="93" spans="1:12" ht="15" x14ac:dyDescent="0.25">
      <c r="A93" s="138"/>
      <c r="B93" s="114"/>
      <c r="C93" s="124" t="s">
        <v>323</v>
      </c>
      <c r="D93" s="45">
        <v>1</v>
      </c>
      <c r="E93" s="43">
        <v>0</v>
      </c>
      <c r="F93" s="43">
        <v>1</v>
      </c>
      <c r="G93" s="44">
        <v>0</v>
      </c>
      <c r="H93" s="44">
        <v>0</v>
      </c>
      <c r="I93" s="44">
        <v>0</v>
      </c>
      <c r="J93" s="44">
        <f t="shared" si="8"/>
        <v>1</v>
      </c>
      <c r="K93" s="44">
        <f t="shared" si="9"/>
        <v>1</v>
      </c>
      <c r="L93" s="104"/>
    </row>
    <row r="94" spans="1:12" ht="15" x14ac:dyDescent="0.25">
      <c r="A94" s="111"/>
      <c r="B94" s="114"/>
      <c r="C94" s="124" t="s">
        <v>217</v>
      </c>
      <c r="D94" s="45">
        <v>233</v>
      </c>
      <c r="E94" s="43">
        <v>130</v>
      </c>
      <c r="F94" s="43">
        <v>363</v>
      </c>
      <c r="G94" s="44">
        <v>0</v>
      </c>
      <c r="H94" s="44">
        <v>0</v>
      </c>
      <c r="I94" s="44">
        <v>0</v>
      </c>
      <c r="J94" s="44">
        <f t="shared" si="8"/>
        <v>363</v>
      </c>
      <c r="K94" s="44">
        <f t="shared" si="9"/>
        <v>363</v>
      </c>
      <c r="L94" s="104"/>
    </row>
    <row r="95" spans="1:12" ht="15" x14ac:dyDescent="0.25">
      <c r="A95" s="111"/>
      <c r="B95" s="114"/>
      <c r="C95" s="128"/>
      <c r="D95" s="42"/>
      <c r="E95" s="40"/>
      <c r="F95" s="40"/>
      <c r="G95" s="41"/>
      <c r="H95" s="41"/>
      <c r="I95" s="41"/>
      <c r="J95" s="41"/>
      <c r="K95" s="41"/>
      <c r="L95" s="104"/>
    </row>
    <row r="96" spans="1:12" ht="15" x14ac:dyDescent="0.25">
      <c r="A96" s="123"/>
      <c r="B96" s="133" t="s">
        <v>139</v>
      </c>
      <c r="C96" s="136" t="s">
        <v>218</v>
      </c>
      <c r="D96" s="58">
        <v>1770</v>
      </c>
      <c r="E96" s="59">
        <v>308</v>
      </c>
      <c r="F96" s="59">
        <v>2078</v>
      </c>
      <c r="G96" s="60">
        <v>2571</v>
      </c>
      <c r="H96" s="60">
        <v>1644</v>
      </c>
      <c r="I96" s="60">
        <v>13</v>
      </c>
      <c r="J96" s="60">
        <f t="shared" ref="J96:J102" si="10">SUM(F96:I96)</f>
        <v>6306</v>
      </c>
      <c r="K96" s="60">
        <f t="shared" ref="K96:K102" si="11">J96</f>
        <v>6306</v>
      </c>
      <c r="L96" s="104"/>
    </row>
    <row r="97" spans="1:12" ht="15" x14ac:dyDescent="0.25">
      <c r="A97" s="123"/>
      <c r="B97" s="114"/>
      <c r="C97" s="147" t="s">
        <v>219</v>
      </c>
      <c r="D97" s="45">
        <v>890</v>
      </c>
      <c r="E97" s="43">
        <v>0</v>
      </c>
      <c r="F97" s="43">
        <v>890</v>
      </c>
      <c r="G97" s="44">
        <v>457</v>
      </c>
      <c r="H97" s="44">
        <v>0</v>
      </c>
      <c r="I97" s="44">
        <v>0</v>
      </c>
      <c r="J97" s="44">
        <f t="shared" si="10"/>
        <v>1347</v>
      </c>
      <c r="K97" s="44">
        <f t="shared" si="11"/>
        <v>1347</v>
      </c>
      <c r="L97" s="104"/>
    </row>
    <row r="98" spans="1:12" ht="15" x14ac:dyDescent="0.25">
      <c r="A98" s="127"/>
      <c r="B98" s="114"/>
      <c r="C98" s="147" t="s">
        <v>220</v>
      </c>
      <c r="D98" s="45">
        <v>257</v>
      </c>
      <c r="E98" s="43">
        <v>0</v>
      </c>
      <c r="F98" s="43">
        <v>257</v>
      </c>
      <c r="G98" s="44">
        <v>0</v>
      </c>
      <c r="H98" s="44">
        <v>0</v>
      </c>
      <c r="I98" s="44">
        <v>0</v>
      </c>
      <c r="J98" s="44">
        <f t="shared" si="10"/>
        <v>257</v>
      </c>
      <c r="K98" s="44">
        <f t="shared" si="11"/>
        <v>257</v>
      </c>
      <c r="L98" s="104"/>
    </row>
    <row r="99" spans="1:12" ht="15" x14ac:dyDescent="0.25">
      <c r="A99" s="125"/>
      <c r="B99" s="114"/>
      <c r="C99" s="147" t="s">
        <v>221</v>
      </c>
      <c r="D99" s="45">
        <v>62</v>
      </c>
      <c r="E99" s="43">
        <v>0</v>
      </c>
      <c r="F99" s="43">
        <v>62</v>
      </c>
      <c r="G99" s="44">
        <v>60</v>
      </c>
      <c r="H99" s="44">
        <v>0</v>
      </c>
      <c r="I99" s="44">
        <v>0</v>
      </c>
      <c r="J99" s="44">
        <f t="shared" si="10"/>
        <v>122</v>
      </c>
      <c r="K99" s="44">
        <f t="shared" si="11"/>
        <v>122</v>
      </c>
      <c r="L99" s="104"/>
    </row>
    <row r="100" spans="1:12" ht="15" x14ac:dyDescent="0.25">
      <c r="A100" s="129"/>
      <c r="B100" s="114"/>
      <c r="C100" s="147" t="s">
        <v>222</v>
      </c>
      <c r="D100" s="45">
        <v>3</v>
      </c>
      <c r="E100" s="43">
        <v>0</v>
      </c>
      <c r="F100" s="43">
        <v>3</v>
      </c>
      <c r="G100" s="44">
        <v>0</v>
      </c>
      <c r="H100" s="44">
        <v>0</v>
      </c>
      <c r="I100" s="44">
        <v>0</v>
      </c>
      <c r="J100" s="44">
        <f t="shared" si="10"/>
        <v>3</v>
      </c>
      <c r="K100" s="44">
        <f t="shared" si="11"/>
        <v>3</v>
      </c>
      <c r="L100" s="104"/>
    </row>
    <row r="101" spans="1:12" ht="15" x14ac:dyDescent="0.25">
      <c r="A101" s="129"/>
      <c r="B101" s="114"/>
      <c r="C101" s="147" t="s">
        <v>367</v>
      </c>
      <c r="D101" s="45">
        <v>0</v>
      </c>
      <c r="E101" s="43">
        <v>0</v>
      </c>
      <c r="F101" s="43">
        <v>0</v>
      </c>
      <c r="G101" s="44">
        <v>0</v>
      </c>
      <c r="H101" s="44">
        <v>0</v>
      </c>
      <c r="I101" s="44">
        <v>0</v>
      </c>
      <c r="J101" s="44">
        <f t="shared" si="10"/>
        <v>0</v>
      </c>
      <c r="K101" s="44">
        <f t="shared" si="11"/>
        <v>0</v>
      </c>
      <c r="L101" s="104"/>
    </row>
    <row r="102" spans="1:12" ht="15" x14ac:dyDescent="0.25">
      <c r="A102" s="125"/>
      <c r="B102" s="114"/>
      <c r="C102" s="148" t="s">
        <v>223</v>
      </c>
      <c r="D102" s="45">
        <v>558</v>
      </c>
      <c r="E102" s="43">
        <v>308</v>
      </c>
      <c r="F102" s="43">
        <v>866</v>
      </c>
      <c r="G102" s="44">
        <v>2054</v>
      </c>
      <c r="H102" s="44">
        <v>1644</v>
      </c>
      <c r="I102" s="44">
        <v>13</v>
      </c>
      <c r="J102" s="44">
        <f t="shared" si="10"/>
        <v>4577</v>
      </c>
      <c r="K102" s="44">
        <f t="shared" si="11"/>
        <v>4577</v>
      </c>
      <c r="L102" s="104"/>
    </row>
    <row r="103" spans="1:12" ht="15" x14ac:dyDescent="0.25">
      <c r="A103" s="125"/>
      <c r="B103" s="114"/>
      <c r="C103" s="128"/>
      <c r="D103" s="42"/>
      <c r="E103" s="40"/>
      <c r="F103" s="40"/>
      <c r="G103" s="41"/>
      <c r="H103" s="41"/>
      <c r="I103" s="41"/>
      <c r="J103" s="41"/>
      <c r="K103" s="41"/>
      <c r="L103" s="104"/>
    </row>
    <row r="104" spans="1:12" ht="15" x14ac:dyDescent="0.25">
      <c r="A104" s="125"/>
      <c r="B104" s="133" t="s">
        <v>318</v>
      </c>
      <c r="C104" s="149" t="s">
        <v>224</v>
      </c>
      <c r="D104" s="58">
        <v>10314</v>
      </c>
      <c r="E104" s="59">
        <v>0</v>
      </c>
      <c r="F104" s="59">
        <v>10314</v>
      </c>
      <c r="G104" s="60">
        <v>0</v>
      </c>
      <c r="H104" s="60">
        <v>0</v>
      </c>
      <c r="I104" s="60">
        <v>0</v>
      </c>
      <c r="J104" s="60">
        <f t="shared" ref="J104:J109" si="12">SUM(F104:I104)</f>
        <v>10314</v>
      </c>
      <c r="K104" s="60">
        <f t="shared" ref="K104:K109" si="13">J104</f>
        <v>10314</v>
      </c>
      <c r="L104" s="104"/>
    </row>
    <row r="105" spans="1:12" ht="14.25" x14ac:dyDescent="0.2">
      <c r="A105" s="125"/>
      <c r="B105" s="150" t="s">
        <v>319</v>
      </c>
      <c r="C105" s="151" t="s">
        <v>225</v>
      </c>
      <c r="D105" s="45">
        <v>1629</v>
      </c>
      <c r="E105" s="40">
        <v>0</v>
      </c>
      <c r="F105" s="43">
        <v>1629</v>
      </c>
      <c r="G105" s="41">
        <v>0</v>
      </c>
      <c r="H105" s="41">
        <v>0</v>
      </c>
      <c r="I105" s="41">
        <v>0</v>
      </c>
      <c r="J105" s="44">
        <f t="shared" si="12"/>
        <v>1629</v>
      </c>
      <c r="K105" s="44">
        <f t="shared" si="13"/>
        <v>1629</v>
      </c>
      <c r="L105" s="104"/>
    </row>
    <row r="106" spans="1:12" ht="14.25" x14ac:dyDescent="0.2">
      <c r="A106" s="127"/>
      <c r="B106" s="150" t="s">
        <v>320</v>
      </c>
      <c r="C106" s="151" t="s">
        <v>226</v>
      </c>
      <c r="D106" s="45">
        <v>0</v>
      </c>
      <c r="E106" s="40">
        <v>0</v>
      </c>
      <c r="F106" s="43">
        <v>0</v>
      </c>
      <c r="G106" s="41">
        <v>0</v>
      </c>
      <c r="H106" s="41">
        <v>0</v>
      </c>
      <c r="I106" s="41">
        <v>0</v>
      </c>
      <c r="J106" s="44">
        <f t="shared" si="12"/>
        <v>0</v>
      </c>
      <c r="K106" s="44">
        <f t="shared" si="13"/>
        <v>0</v>
      </c>
      <c r="L106" s="104"/>
    </row>
    <row r="107" spans="1:12" ht="14.25" x14ac:dyDescent="0.2">
      <c r="A107" s="123"/>
      <c r="B107" s="150"/>
      <c r="C107" s="148" t="s">
        <v>227</v>
      </c>
      <c r="D107" s="45">
        <v>7953</v>
      </c>
      <c r="E107" s="40">
        <v>0</v>
      </c>
      <c r="F107" s="43">
        <v>7953</v>
      </c>
      <c r="G107" s="41">
        <v>0</v>
      </c>
      <c r="H107" s="41">
        <v>0</v>
      </c>
      <c r="I107" s="41">
        <v>0</v>
      </c>
      <c r="J107" s="44">
        <f t="shared" si="12"/>
        <v>7953</v>
      </c>
      <c r="K107" s="44">
        <f t="shared" si="13"/>
        <v>7953</v>
      </c>
      <c r="L107" s="104"/>
    </row>
    <row r="108" spans="1:12" ht="14.25" x14ac:dyDescent="0.2">
      <c r="B108" s="150"/>
      <c r="C108" s="148" t="s">
        <v>325</v>
      </c>
      <c r="D108" s="45">
        <v>732</v>
      </c>
      <c r="E108" s="40">
        <v>0</v>
      </c>
      <c r="F108" s="43">
        <v>732</v>
      </c>
      <c r="G108" s="41">
        <v>0</v>
      </c>
      <c r="H108" s="41">
        <v>0</v>
      </c>
      <c r="I108" s="41">
        <v>0</v>
      </c>
      <c r="J108" s="44">
        <f t="shared" si="12"/>
        <v>732</v>
      </c>
      <c r="K108" s="44">
        <f t="shared" si="13"/>
        <v>732</v>
      </c>
      <c r="L108" s="104"/>
    </row>
    <row r="109" spans="1:12" ht="14.25" x14ac:dyDescent="0.2">
      <c r="B109" s="150" t="s">
        <v>321</v>
      </c>
      <c r="C109" s="151" t="s">
        <v>228</v>
      </c>
      <c r="D109" s="45">
        <v>0</v>
      </c>
      <c r="E109" s="40">
        <v>0</v>
      </c>
      <c r="F109" s="43">
        <v>0</v>
      </c>
      <c r="G109" s="41">
        <v>0</v>
      </c>
      <c r="H109" s="41">
        <v>0</v>
      </c>
      <c r="I109" s="41">
        <v>0</v>
      </c>
      <c r="J109" s="44">
        <f t="shared" si="12"/>
        <v>0</v>
      </c>
      <c r="K109" s="44">
        <f t="shared" si="13"/>
        <v>0</v>
      </c>
      <c r="L109" s="104"/>
    </row>
    <row r="110" spans="1:12" ht="15" x14ac:dyDescent="0.25">
      <c r="B110" s="114"/>
      <c r="C110" s="124"/>
      <c r="D110" s="42"/>
      <c r="E110" s="40"/>
      <c r="F110" s="40"/>
      <c r="G110" s="41"/>
      <c r="H110" s="41"/>
      <c r="I110" s="41"/>
      <c r="J110" s="41"/>
      <c r="K110" s="41"/>
      <c r="L110" s="104"/>
    </row>
    <row r="111" spans="1:12" ht="15" x14ac:dyDescent="0.25">
      <c r="A111" s="111"/>
      <c r="B111" s="119" t="s">
        <v>322</v>
      </c>
      <c r="C111" s="152" t="s">
        <v>229</v>
      </c>
      <c r="D111" s="58">
        <v>1686</v>
      </c>
      <c r="E111" s="59">
        <v>1398</v>
      </c>
      <c r="F111" s="59">
        <v>3084</v>
      </c>
      <c r="G111" s="60">
        <v>110623</v>
      </c>
      <c r="H111" s="60">
        <v>14880</v>
      </c>
      <c r="I111" s="60">
        <v>3399</v>
      </c>
      <c r="J111" s="60">
        <f>SUM(F111:I111)</f>
        <v>131986</v>
      </c>
      <c r="K111" s="60">
        <f>J111</f>
        <v>131986</v>
      </c>
      <c r="L111" s="104"/>
    </row>
    <row r="112" spans="1:12" ht="15" x14ac:dyDescent="0.25">
      <c r="B112" s="131"/>
      <c r="C112" s="153"/>
      <c r="D112" s="42"/>
      <c r="E112" s="40"/>
      <c r="F112" s="40"/>
      <c r="G112" s="41"/>
      <c r="H112" s="41"/>
      <c r="I112" s="41"/>
      <c r="J112" s="41"/>
      <c r="K112" s="41"/>
      <c r="L112" s="104"/>
    </row>
    <row r="113" spans="1:12" ht="15" x14ac:dyDescent="0.25">
      <c r="A113" s="111"/>
      <c r="B113" s="119" t="s">
        <v>230</v>
      </c>
      <c r="C113" s="152" t="s">
        <v>231</v>
      </c>
      <c r="D113" s="48">
        <v>837</v>
      </c>
      <c r="E113" s="46">
        <v>721</v>
      </c>
      <c r="F113" s="46">
        <v>1558</v>
      </c>
      <c r="G113" s="47">
        <v>82241</v>
      </c>
      <c r="H113" s="47">
        <v>14043</v>
      </c>
      <c r="I113" s="47">
        <v>2820</v>
      </c>
      <c r="J113" s="47">
        <f>SUM(F113:I113)</f>
        <v>100662</v>
      </c>
      <c r="K113" s="47">
        <f>J113</f>
        <v>100662</v>
      </c>
      <c r="L113" s="104"/>
    </row>
    <row r="114" spans="1:12" ht="15" x14ac:dyDescent="0.25">
      <c r="A114" s="112"/>
      <c r="B114" s="131"/>
      <c r="C114" s="124" t="s">
        <v>232</v>
      </c>
      <c r="D114" s="45">
        <v>223</v>
      </c>
      <c r="E114" s="43">
        <v>4</v>
      </c>
      <c r="F114" s="43">
        <v>227</v>
      </c>
      <c r="G114" s="44">
        <v>46250</v>
      </c>
      <c r="H114" s="44">
        <v>863</v>
      </c>
      <c r="I114" s="44">
        <v>1253</v>
      </c>
      <c r="J114" s="44">
        <f>SUM(F114:I114)</f>
        <v>48593</v>
      </c>
      <c r="K114" s="44">
        <f>J114</f>
        <v>48593</v>
      </c>
      <c r="L114" s="104"/>
    </row>
    <row r="115" spans="1:12" ht="15" x14ac:dyDescent="0.25">
      <c r="A115" s="111"/>
      <c r="B115" s="131"/>
      <c r="C115" s="124" t="s">
        <v>233</v>
      </c>
      <c r="D115" s="45">
        <v>56</v>
      </c>
      <c r="E115" s="43">
        <v>80</v>
      </c>
      <c r="F115" s="43">
        <v>136</v>
      </c>
      <c r="G115" s="44">
        <v>2663</v>
      </c>
      <c r="H115" s="44">
        <v>4817</v>
      </c>
      <c r="I115" s="44">
        <v>1555</v>
      </c>
      <c r="J115" s="44">
        <f>SUM(F115:I115)</f>
        <v>9171</v>
      </c>
      <c r="K115" s="44">
        <f>J115</f>
        <v>9171</v>
      </c>
      <c r="L115" s="104"/>
    </row>
    <row r="116" spans="1:12" ht="15" x14ac:dyDescent="0.25">
      <c r="A116" s="111"/>
      <c r="B116" s="131"/>
      <c r="C116" s="124" t="s">
        <v>234</v>
      </c>
      <c r="D116" s="45">
        <v>448</v>
      </c>
      <c r="E116" s="43">
        <v>129</v>
      </c>
      <c r="F116" s="43">
        <v>577</v>
      </c>
      <c r="G116" s="44">
        <v>32124</v>
      </c>
      <c r="H116" s="44">
        <v>2080</v>
      </c>
      <c r="I116" s="44">
        <v>12</v>
      </c>
      <c r="J116" s="44">
        <f>SUM(F116:I116)</f>
        <v>34793</v>
      </c>
      <c r="K116" s="44">
        <f>J116</f>
        <v>34793</v>
      </c>
      <c r="L116" s="104"/>
    </row>
    <row r="117" spans="1:12" ht="15" x14ac:dyDescent="0.25">
      <c r="A117" s="138"/>
      <c r="B117" s="131"/>
      <c r="C117" s="124" t="s">
        <v>235</v>
      </c>
      <c r="D117" s="45">
        <v>110</v>
      </c>
      <c r="E117" s="43">
        <v>508</v>
      </c>
      <c r="F117" s="43">
        <v>618</v>
      </c>
      <c r="G117" s="44">
        <v>1204</v>
      </c>
      <c r="H117" s="44">
        <v>6283</v>
      </c>
      <c r="I117" s="44">
        <v>0</v>
      </c>
      <c r="J117" s="44">
        <f>SUM(F117:I117)</f>
        <v>8105</v>
      </c>
      <c r="K117" s="44">
        <f>J117</f>
        <v>8105</v>
      </c>
      <c r="L117" s="104"/>
    </row>
    <row r="118" spans="1:12" ht="15" x14ac:dyDescent="0.25">
      <c r="A118" s="111"/>
      <c r="B118" s="131"/>
      <c r="C118" s="153"/>
      <c r="D118" s="42"/>
      <c r="E118" s="40"/>
      <c r="F118" s="40"/>
      <c r="G118" s="41"/>
      <c r="H118" s="41"/>
      <c r="I118" s="41"/>
      <c r="J118" s="41"/>
      <c r="K118" s="41"/>
      <c r="L118" s="104"/>
    </row>
    <row r="119" spans="1:12" ht="15" x14ac:dyDescent="0.25">
      <c r="A119" s="111"/>
      <c r="B119" s="119" t="s">
        <v>236</v>
      </c>
      <c r="C119" s="152" t="s">
        <v>237</v>
      </c>
      <c r="D119" s="58">
        <v>849</v>
      </c>
      <c r="E119" s="59">
        <v>677</v>
      </c>
      <c r="F119" s="59">
        <v>1526</v>
      </c>
      <c r="G119" s="60">
        <v>28382</v>
      </c>
      <c r="H119" s="60">
        <v>837</v>
      </c>
      <c r="I119" s="60">
        <v>579</v>
      </c>
      <c r="J119" s="60">
        <f t="shared" ref="J119:J134" si="14">SUM(F119:I119)</f>
        <v>31324</v>
      </c>
      <c r="K119" s="60">
        <f t="shared" ref="K119:K134" si="15">J119</f>
        <v>31324</v>
      </c>
      <c r="L119" s="104"/>
    </row>
    <row r="120" spans="1:12" ht="14.25" x14ac:dyDescent="0.2">
      <c r="A120" s="123"/>
      <c r="B120" s="154"/>
      <c r="C120" s="115" t="s">
        <v>238</v>
      </c>
      <c r="D120" s="45">
        <v>0</v>
      </c>
      <c r="E120" s="43">
        <v>569</v>
      </c>
      <c r="F120" s="43">
        <v>569</v>
      </c>
      <c r="G120" s="44">
        <v>16679</v>
      </c>
      <c r="H120" s="44">
        <v>0</v>
      </c>
      <c r="I120" s="44">
        <v>427</v>
      </c>
      <c r="J120" s="44">
        <f t="shared" si="14"/>
        <v>17675</v>
      </c>
      <c r="K120" s="44">
        <f t="shared" si="15"/>
        <v>17675</v>
      </c>
      <c r="L120" s="104"/>
    </row>
    <row r="121" spans="1:12" ht="14.25" x14ac:dyDescent="0.2">
      <c r="A121" s="123"/>
      <c r="B121" s="116"/>
      <c r="C121" s="115" t="s">
        <v>239</v>
      </c>
      <c r="D121" s="45">
        <v>0</v>
      </c>
      <c r="E121" s="43">
        <v>57</v>
      </c>
      <c r="F121" s="43">
        <v>57</v>
      </c>
      <c r="G121" s="44">
        <v>170</v>
      </c>
      <c r="H121" s="44">
        <v>0</v>
      </c>
      <c r="I121" s="44">
        <v>11</v>
      </c>
      <c r="J121" s="44">
        <f t="shared" si="14"/>
        <v>238</v>
      </c>
      <c r="K121" s="44">
        <f t="shared" si="15"/>
        <v>238</v>
      </c>
      <c r="L121" s="104"/>
    </row>
    <row r="122" spans="1:12" ht="14.25" x14ac:dyDescent="0.2">
      <c r="A122" s="127"/>
      <c r="B122" s="116"/>
      <c r="C122" s="124" t="s">
        <v>240</v>
      </c>
      <c r="D122" s="45">
        <v>0</v>
      </c>
      <c r="E122" s="43">
        <v>0</v>
      </c>
      <c r="F122" s="43">
        <v>0</v>
      </c>
      <c r="G122" s="44">
        <v>50</v>
      </c>
      <c r="H122" s="44">
        <v>0</v>
      </c>
      <c r="I122" s="44">
        <v>63</v>
      </c>
      <c r="J122" s="44">
        <f t="shared" si="14"/>
        <v>113</v>
      </c>
      <c r="K122" s="44">
        <f t="shared" si="15"/>
        <v>113</v>
      </c>
      <c r="L122" s="104"/>
    </row>
    <row r="123" spans="1:12" ht="14.25" x14ac:dyDescent="0.2">
      <c r="A123" s="125"/>
      <c r="B123" s="116"/>
      <c r="C123" s="115" t="s">
        <v>241</v>
      </c>
      <c r="D123" s="45">
        <v>0</v>
      </c>
      <c r="E123" s="43">
        <v>512</v>
      </c>
      <c r="F123" s="43">
        <v>512</v>
      </c>
      <c r="G123" s="44">
        <v>10843</v>
      </c>
      <c r="H123" s="44">
        <v>0</v>
      </c>
      <c r="I123" s="44">
        <v>59</v>
      </c>
      <c r="J123" s="44">
        <f t="shared" si="14"/>
        <v>11414</v>
      </c>
      <c r="K123" s="44">
        <f t="shared" si="15"/>
        <v>11414</v>
      </c>
      <c r="L123" s="104"/>
    </row>
    <row r="124" spans="1:12" ht="14.25" x14ac:dyDescent="0.2">
      <c r="A124" s="129"/>
      <c r="B124" s="116"/>
      <c r="C124" s="115" t="s">
        <v>242</v>
      </c>
      <c r="D124" s="45">
        <v>0</v>
      </c>
      <c r="E124" s="43">
        <v>0</v>
      </c>
      <c r="F124" s="43">
        <v>0</v>
      </c>
      <c r="G124" s="44">
        <v>5571</v>
      </c>
      <c r="H124" s="44">
        <v>0</v>
      </c>
      <c r="I124" s="44">
        <v>293</v>
      </c>
      <c r="J124" s="44">
        <f t="shared" si="14"/>
        <v>5864</v>
      </c>
      <c r="K124" s="44">
        <f t="shared" si="15"/>
        <v>5864</v>
      </c>
      <c r="L124" s="104"/>
    </row>
    <row r="125" spans="1:12" ht="14.25" x14ac:dyDescent="0.2">
      <c r="A125" s="125"/>
      <c r="B125" s="116"/>
      <c r="C125" s="115" t="s">
        <v>243</v>
      </c>
      <c r="D125" s="45">
        <v>0</v>
      </c>
      <c r="E125" s="43">
        <v>0</v>
      </c>
      <c r="F125" s="43">
        <v>0</v>
      </c>
      <c r="G125" s="44">
        <v>45</v>
      </c>
      <c r="H125" s="44">
        <v>0</v>
      </c>
      <c r="I125" s="44">
        <v>1</v>
      </c>
      <c r="J125" s="44">
        <f t="shared" si="14"/>
        <v>46</v>
      </c>
      <c r="K125" s="44">
        <f t="shared" si="15"/>
        <v>46</v>
      </c>
      <c r="L125" s="104"/>
    </row>
    <row r="126" spans="1:12" ht="14.25" x14ac:dyDescent="0.2">
      <c r="A126" s="125"/>
      <c r="B126" s="154"/>
      <c r="C126" s="115" t="s">
        <v>244</v>
      </c>
      <c r="D126" s="45">
        <v>801</v>
      </c>
      <c r="E126" s="43">
        <v>108</v>
      </c>
      <c r="F126" s="43">
        <v>909</v>
      </c>
      <c r="G126" s="44">
        <v>4165</v>
      </c>
      <c r="H126" s="44">
        <v>826</v>
      </c>
      <c r="I126" s="44">
        <v>152</v>
      </c>
      <c r="J126" s="44">
        <f t="shared" si="14"/>
        <v>6052</v>
      </c>
      <c r="K126" s="44">
        <f t="shared" si="15"/>
        <v>6052</v>
      </c>
      <c r="L126" s="104"/>
    </row>
    <row r="127" spans="1:12" ht="14.25" x14ac:dyDescent="0.2">
      <c r="A127" s="125"/>
      <c r="B127" s="116"/>
      <c r="C127" s="128" t="s">
        <v>245</v>
      </c>
      <c r="D127" s="45">
        <v>749</v>
      </c>
      <c r="E127" s="43">
        <v>0</v>
      </c>
      <c r="F127" s="43">
        <v>749</v>
      </c>
      <c r="G127" s="44">
        <v>252</v>
      </c>
      <c r="H127" s="44">
        <v>150</v>
      </c>
      <c r="I127" s="44">
        <v>0</v>
      </c>
      <c r="J127" s="44">
        <f t="shared" si="14"/>
        <v>1151</v>
      </c>
      <c r="K127" s="44">
        <f t="shared" si="15"/>
        <v>1151</v>
      </c>
      <c r="L127" s="104"/>
    </row>
    <row r="128" spans="1:12" ht="14.25" x14ac:dyDescent="0.2">
      <c r="A128" s="125"/>
      <c r="B128" s="116"/>
      <c r="C128" s="128" t="s">
        <v>246</v>
      </c>
      <c r="D128" s="45">
        <v>0</v>
      </c>
      <c r="E128" s="43">
        <v>0</v>
      </c>
      <c r="F128" s="43">
        <v>0</v>
      </c>
      <c r="G128" s="44">
        <v>2506</v>
      </c>
      <c r="H128" s="44">
        <v>510</v>
      </c>
      <c r="I128" s="44">
        <v>101</v>
      </c>
      <c r="J128" s="44">
        <f t="shared" si="14"/>
        <v>3117</v>
      </c>
      <c r="K128" s="44">
        <f t="shared" si="15"/>
        <v>3117</v>
      </c>
      <c r="L128" s="104"/>
    </row>
    <row r="129" spans="1:12" ht="14.25" x14ac:dyDescent="0.2">
      <c r="A129" s="125"/>
      <c r="B129" s="116"/>
      <c r="C129" s="115" t="s">
        <v>243</v>
      </c>
      <c r="D129" s="45">
        <v>52</v>
      </c>
      <c r="E129" s="43">
        <v>108</v>
      </c>
      <c r="F129" s="43">
        <v>160</v>
      </c>
      <c r="G129" s="44">
        <v>1407</v>
      </c>
      <c r="H129" s="44">
        <v>166</v>
      </c>
      <c r="I129" s="44">
        <v>51</v>
      </c>
      <c r="J129" s="44">
        <f t="shared" si="14"/>
        <v>1784</v>
      </c>
      <c r="K129" s="44">
        <f t="shared" si="15"/>
        <v>1784</v>
      </c>
      <c r="L129" s="104"/>
    </row>
    <row r="130" spans="1:12" ht="14.25" x14ac:dyDescent="0.2">
      <c r="A130" s="127"/>
      <c r="B130" s="154"/>
      <c r="C130" s="115" t="s">
        <v>247</v>
      </c>
      <c r="D130" s="45">
        <v>48</v>
      </c>
      <c r="E130" s="43">
        <v>0</v>
      </c>
      <c r="F130" s="43">
        <v>48</v>
      </c>
      <c r="G130" s="44">
        <v>7532</v>
      </c>
      <c r="H130" s="44">
        <v>9</v>
      </c>
      <c r="I130" s="44">
        <v>0</v>
      </c>
      <c r="J130" s="44">
        <f t="shared" si="14"/>
        <v>7589</v>
      </c>
      <c r="K130" s="44">
        <f t="shared" si="15"/>
        <v>7589</v>
      </c>
      <c r="L130" s="104"/>
    </row>
    <row r="131" spans="1:12" ht="14.25" x14ac:dyDescent="0.2">
      <c r="A131" s="123"/>
      <c r="B131" s="116"/>
      <c r="C131" s="128" t="s">
        <v>248</v>
      </c>
      <c r="D131" s="45">
        <v>20</v>
      </c>
      <c r="E131" s="43">
        <v>0</v>
      </c>
      <c r="F131" s="43">
        <v>20</v>
      </c>
      <c r="G131" s="44">
        <v>6496</v>
      </c>
      <c r="H131" s="44">
        <v>0</v>
      </c>
      <c r="I131" s="44">
        <v>0</v>
      </c>
      <c r="J131" s="44">
        <f t="shared" si="14"/>
        <v>6516</v>
      </c>
      <c r="K131" s="44">
        <f t="shared" si="15"/>
        <v>6516</v>
      </c>
      <c r="L131" s="104"/>
    </row>
    <row r="132" spans="1:12" ht="14.25" x14ac:dyDescent="0.2">
      <c r="B132" s="116"/>
      <c r="C132" s="115" t="s">
        <v>243</v>
      </c>
      <c r="D132" s="45">
        <v>28</v>
      </c>
      <c r="E132" s="43">
        <v>0</v>
      </c>
      <c r="F132" s="43">
        <v>28</v>
      </c>
      <c r="G132" s="44">
        <v>1036</v>
      </c>
      <c r="H132" s="44">
        <v>9</v>
      </c>
      <c r="I132" s="44">
        <v>0</v>
      </c>
      <c r="J132" s="44">
        <f t="shared" si="14"/>
        <v>1073</v>
      </c>
      <c r="K132" s="44">
        <f t="shared" si="15"/>
        <v>1073</v>
      </c>
      <c r="L132" s="104"/>
    </row>
    <row r="133" spans="1:12" ht="14.25" x14ac:dyDescent="0.2">
      <c r="B133" s="154"/>
      <c r="C133" s="115" t="s">
        <v>249</v>
      </c>
      <c r="D133" s="45">
        <v>0</v>
      </c>
      <c r="E133" s="43">
        <v>0</v>
      </c>
      <c r="F133" s="43">
        <v>0</v>
      </c>
      <c r="G133" s="44">
        <v>6</v>
      </c>
      <c r="H133" s="44">
        <v>2</v>
      </c>
      <c r="I133" s="44">
        <v>0</v>
      </c>
      <c r="J133" s="44">
        <f t="shared" si="14"/>
        <v>8</v>
      </c>
      <c r="K133" s="44">
        <f t="shared" si="15"/>
        <v>8</v>
      </c>
      <c r="L133" s="104"/>
    </row>
    <row r="134" spans="1:12" ht="14.25" x14ac:dyDescent="0.2">
      <c r="A134" s="111"/>
      <c r="B134" s="116"/>
      <c r="C134" s="115" t="s">
        <v>243</v>
      </c>
      <c r="D134" s="45">
        <v>0</v>
      </c>
      <c r="E134" s="43">
        <v>0</v>
      </c>
      <c r="F134" s="43">
        <v>0</v>
      </c>
      <c r="G134" s="44">
        <v>6</v>
      </c>
      <c r="H134" s="44">
        <v>2</v>
      </c>
      <c r="I134" s="44">
        <v>0</v>
      </c>
      <c r="J134" s="44">
        <f t="shared" si="14"/>
        <v>8</v>
      </c>
      <c r="K134" s="44">
        <f t="shared" si="15"/>
        <v>8</v>
      </c>
      <c r="L134" s="104"/>
    </row>
    <row r="135" spans="1:12" ht="15" x14ac:dyDescent="0.25">
      <c r="A135" s="111"/>
      <c r="B135" s="114"/>
      <c r="C135" s="155"/>
      <c r="D135" s="156"/>
      <c r="E135" s="157"/>
      <c r="F135" s="157"/>
      <c r="G135" s="158"/>
      <c r="H135" s="158"/>
      <c r="I135" s="158"/>
      <c r="J135" s="158"/>
      <c r="K135" s="158"/>
      <c r="L135" s="104"/>
    </row>
    <row r="136" spans="1:12" ht="15" x14ac:dyDescent="0.25">
      <c r="A136" s="112"/>
      <c r="B136" s="119" t="s">
        <v>250</v>
      </c>
      <c r="C136" s="159" t="s">
        <v>251</v>
      </c>
      <c r="D136" s="58">
        <v>29803</v>
      </c>
      <c r="E136" s="59">
        <v>10111</v>
      </c>
      <c r="F136" s="59">
        <v>39914</v>
      </c>
      <c r="G136" s="60">
        <v>136043</v>
      </c>
      <c r="H136" s="60">
        <v>44843</v>
      </c>
      <c r="I136" s="60">
        <v>4495</v>
      </c>
      <c r="J136" s="60">
        <f>SUM(F136:I136)</f>
        <v>225295</v>
      </c>
      <c r="K136" s="60">
        <f>J136</f>
        <v>225295</v>
      </c>
      <c r="L136" s="104"/>
    </row>
    <row r="137" spans="1:12" ht="15" x14ac:dyDescent="0.25">
      <c r="A137" s="111"/>
      <c r="B137" s="114"/>
      <c r="C137" s="160"/>
      <c r="D137" s="161"/>
      <c r="E137" s="162"/>
      <c r="F137" s="162"/>
      <c r="G137" s="163"/>
      <c r="H137" s="163"/>
      <c r="I137" s="163"/>
      <c r="J137" s="163"/>
      <c r="K137" s="163"/>
      <c r="L137" s="104"/>
    </row>
    <row r="138" spans="1:12" ht="15" x14ac:dyDescent="0.25">
      <c r="A138" s="111"/>
      <c r="B138" s="133" t="s">
        <v>252</v>
      </c>
      <c r="C138" s="145" t="s">
        <v>253</v>
      </c>
      <c r="D138" s="48">
        <v>1686</v>
      </c>
      <c r="E138" s="46">
        <v>1398</v>
      </c>
      <c r="F138" s="46">
        <v>3084</v>
      </c>
      <c r="G138" s="47">
        <v>110623</v>
      </c>
      <c r="H138" s="47">
        <v>14880</v>
      </c>
      <c r="I138" s="47">
        <v>3399</v>
      </c>
      <c r="J138" s="47">
        <f>SUM(F138:I138)</f>
        <v>131986</v>
      </c>
      <c r="K138" s="47">
        <f>J138</f>
        <v>131986</v>
      </c>
      <c r="L138" s="104"/>
    </row>
    <row r="139" spans="1:12" ht="14.25" x14ac:dyDescent="0.2">
      <c r="A139" s="138"/>
      <c r="B139" s="116"/>
      <c r="C139" s="124" t="s">
        <v>254</v>
      </c>
      <c r="D139" s="45">
        <v>1686</v>
      </c>
      <c r="E139" s="43">
        <v>1398</v>
      </c>
      <c r="F139" s="43">
        <v>3084</v>
      </c>
      <c r="G139" s="44">
        <v>110623</v>
      </c>
      <c r="H139" s="44">
        <v>14880</v>
      </c>
      <c r="I139" s="44">
        <v>3399</v>
      </c>
      <c r="J139" s="44">
        <f>SUM(F139:I139)</f>
        <v>131986</v>
      </c>
      <c r="K139" s="44">
        <f>J139</f>
        <v>131986</v>
      </c>
      <c r="L139" s="104"/>
    </row>
    <row r="140" spans="1:12" ht="15" x14ac:dyDescent="0.25">
      <c r="A140" s="111"/>
      <c r="B140" s="116"/>
      <c r="C140" s="124"/>
      <c r="D140" s="161"/>
      <c r="E140" s="162"/>
      <c r="F140" s="162"/>
      <c r="G140" s="163"/>
      <c r="H140" s="163"/>
      <c r="I140" s="163"/>
      <c r="J140" s="163"/>
      <c r="K140" s="163"/>
      <c r="L140" s="104"/>
    </row>
    <row r="141" spans="1:12" ht="15" x14ac:dyDescent="0.25">
      <c r="A141" s="111"/>
      <c r="B141" s="133" t="s">
        <v>255</v>
      </c>
      <c r="C141" s="145" t="s">
        <v>256</v>
      </c>
      <c r="D141" s="48">
        <v>28117</v>
      </c>
      <c r="E141" s="46">
        <v>8713</v>
      </c>
      <c r="F141" s="46">
        <v>36830</v>
      </c>
      <c r="G141" s="47">
        <v>25420</v>
      </c>
      <c r="H141" s="47">
        <v>29963</v>
      </c>
      <c r="I141" s="47">
        <v>1096</v>
      </c>
      <c r="J141" s="47">
        <f t="shared" ref="J141:J146" si="16">SUM(F141:I141)</f>
        <v>93309</v>
      </c>
      <c r="K141" s="47">
        <f t="shared" ref="K141:K146" si="17">J141</f>
        <v>93309</v>
      </c>
      <c r="L141" s="104"/>
    </row>
    <row r="142" spans="1:12" ht="14.25" x14ac:dyDescent="0.2">
      <c r="A142" s="123"/>
      <c r="B142" s="116"/>
      <c r="C142" s="128" t="s">
        <v>257</v>
      </c>
      <c r="D142" s="45">
        <v>30172</v>
      </c>
      <c r="E142" s="43">
        <v>13902</v>
      </c>
      <c r="F142" s="43">
        <v>44074</v>
      </c>
      <c r="G142" s="44">
        <v>119970</v>
      </c>
      <c r="H142" s="44">
        <v>51889</v>
      </c>
      <c r="I142" s="44">
        <v>3982</v>
      </c>
      <c r="J142" s="44">
        <f t="shared" si="16"/>
        <v>219915</v>
      </c>
      <c r="K142" s="44">
        <f t="shared" si="17"/>
        <v>219915</v>
      </c>
      <c r="L142" s="104"/>
    </row>
    <row r="143" spans="1:12" ht="14.25" x14ac:dyDescent="0.2">
      <c r="A143" s="123"/>
      <c r="B143" s="116"/>
      <c r="C143" s="124" t="s">
        <v>258</v>
      </c>
      <c r="D143" s="45">
        <v>-672</v>
      </c>
      <c r="E143" s="43">
        <v>-2144</v>
      </c>
      <c r="F143" s="43">
        <v>-2816</v>
      </c>
      <c r="G143" s="44">
        <v>-4662</v>
      </c>
      <c r="H143" s="44">
        <v>-6045</v>
      </c>
      <c r="I143" s="44">
        <v>-62</v>
      </c>
      <c r="J143" s="44">
        <f t="shared" si="16"/>
        <v>-13585</v>
      </c>
      <c r="K143" s="44">
        <f t="shared" si="17"/>
        <v>-13585</v>
      </c>
      <c r="L143" s="104"/>
    </row>
    <row r="144" spans="1:12" ht="14.25" x14ac:dyDescent="0.2">
      <c r="A144" s="127"/>
      <c r="B144" s="116"/>
      <c r="C144" s="128" t="s">
        <v>259</v>
      </c>
      <c r="D144" s="45">
        <v>-160</v>
      </c>
      <c r="E144" s="43">
        <v>-2083</v>
      </c>
      <c r="F144" s="43">
        <v>-2243</v>
      </c>
      <c r="G144" s="44">
        <v>-5176</v>
      </c>
      <c r="H144" s="44">
        <v>-334</v>
      </c>
      <c r="I144" s="44">
        <v>0</v>
      </c>
      <c r="J144" s="44">
        <f t="shared" si="16"/>
        <v>-7753</v>
      </c>
      <c r="K144" s="44">
        <f t="shared" si="17"/>
        <v>-7753</v>
      </c>
      <c r="L144" s="104"/>
    </row>
    <row r="145" spans="1:12" ht="14.25" x14ac:dyDescent="0.2">
      <c r="A145" s="125"/>
      <c r="B145" s="116"/>
      <c r="C145" s="124" t="s">
        <v>260</v>
      </c>
      <c r="D145" s="45">
        <v>-386</v>
      </c>
      <c r="E145" s="43">
        <v>-241</v>
      </c>
      <c r="F145" s="43">
        <v>-627</v>
      </c>
      <c r="G145" s="44">
        <v>-2471</v>
      </c>
      <c r="H145" s="44">
        <v>-1504</v>
      </c>
      <c r="I145" s="44">
        <v>-4</v>
      </c>
      <c r="J145" s="44">
        <f t="shared" si="16"/>
        <v>-4606</v>
      </c>
      <c r="K145" s="44">
        <f t="shared" si="17"/>
        <v>-4606</v>
      </c>
      <c r="L145" s="104"/>
    </row>
    <row r="146" spans="1:12" ht="14.25" x14ac:dyDescent="0.2">
      <c r="A146" s="129"/>
      <c r="B146" s="116"/>
      <c r="C146" s="164" t="s">
        <v>261</v>
      </c>
      <c r="D146" s="45">
        <v>-837</v>
      </c>
      <c r="E146" s="43">
        <v>-721</v>
      </c>
      <c r="F146" s="43">
        <v>-1558</v>
      </c>
      <c r="G146" s="44">
        <v>-82241</v>
      </c>
      <c r="H146" s="44">
        <v>-14043</v>
      </c>
      <c r="I146" s="44">
        <v>-2820</v>
      </c>
      <c r="J146" s="44">
        <f t="shared" si="16"/>
        <v>-100662</v>
      </c>
      <c r="K146" s="44">
        <f t="shared" si="17"/>
        <v>-100662</v>
      </c>
      <c r="L146" s="104"/>
    </row>
    <row r="147" spans="1:12" ht="15" x14ac:dyDescent="0.25">
      <c r="A147" s="125"/>
      <c r="B147" s="116"/>
      <c r="C147" s="124"/>
      <c r="D147" s="156"/>
      <c r="E147" s="157"/>
      <c r="F147" s="157"/>
      <c r="G147" s="158"/>
      <c r="H147" s="158"/>
      <c r="I147" s="158"/>
      <c r="J147" s="158"/>
      <c r="K147" s="158"/>
      <c r="L147" s="104"/>
    </row>
    <row r="148" spans="1:12" ht="15" x14ac:dyDescent="0.25">
      <c r="A148" s="125"/>
      <c r="B148" s="119" t="s">
        <v>148</v>
      </c>
      <c r="C148" s="152" t="s">
        <v>262</v>
      </c>
      <c r="D148" s="58">
        <v>9197</v>
      </c>
      <c r="E148" s="59">
        <v>3595</v>
      </c>
      <c r="F148" s="59">
        <v>9585</v>
      </c>
      <c r="G148" s="60">
        <v>4262</v>
      </c>
      <c r="H148" s="60">
        <v>877</v>
      </c>
      <c r="I148" s="60">
        <v>4</v>
      </c>
      <c r="J148" s="60">
        <f>SUM(F148:I148)</f>
        <v>14728</v>
      </c>
      <c r="K148" s="60">
        <f>J148</f>
        <v>14728</v>
      </c>
      <c r="L148" s="104"/>
    </row>
    <row r="149" spans="1:12" ht="15" x14ac:dyDescent="0.25">
      <c r="A149" s="125"/>
      <c r="B149" s="114"/>
      <c r="C149" s="115"/>
      <c r="D149" s="161"/>
      <c r="E149" s="162"/>
      <c r="F149" s="162"/>
      <c r="G149" s="163"/>
      <c r="H149" s="163"/>
      <c r="I149" s="163"/>
      <c r="J149" s="163"/>
      <c r="K149" s="163"/>
      <c r="L149" s="104"/>
    </row>
    <row r="150" spans="1:12" ht="15" x14ac:dyDescent="0.25">
      <c r="A150" s="125"/>
      <c r="B150" s="133" t="s">
        <v>157</v>
      </c>
      <c r="C150" s="136" t="s">
        <v>337</v>
      </c>
      <c r="D150" s="48">
        <v>1032</v>
      </c>
      <c r="E150" s="46">
        <v>235</v>
      </c>
      <c r="F150" s="46">
        <v>1267</v>
      </c>
      <c r="G150" s="47">
        <v>2138</v>
      </c>
      <c r="H150" s="47">
        <v>488</v>
      </c>
      <c r="I150" s="47">
        <v>3</v>
      </c>
      <c r="J150" s="47">
        <f>SUM(F150:I150)</f>
        <v>3896</v>
      </c>
      <c r="K150" s="47">
        <f>J150</f>
        <v>3896</v>
      </c>
      <c r="L150" s="104"/>
    </row>
    <row r="151" spans="1:12" ht="15" x14ac:dyDescent="0.25">
      <c r="A151" s="127"/>
      <c r="B151" s="114"/>
      <c r="C151" s="115" t="s">
        <v>263</v>
      </c>
      <c r="D151" s="42"/>
      <c r="E151" s="40"/>
      <c r="F151" s="40"/>
      <c r="G151" s="41"/>
      <c r="H151" s="41"/>
      <c r="I151" s="41"/>
      <c r="J151" s="41"/>
      <c r="K151" s="41"/>
      <c r="L151" s="104"/>
    </row>
    <row r="152" spans="1:12" ht="15" x14ac:dyDescent="0.25">
      <c r="A152" s="123"/>
      <c r="B152" s="114"/>
      <c r="C152" s="115" t="s">
        <v>264</v>
      </c>
      <c r="D152" s="45">
        <v>463</v>
      </c>
      <c r="E152" s="43">
        <v>14</v>
      </c>
      <c r="F152" s="43">
        <v>477</v>
      </c>
      <c r="G152" s="44">
        <v>62</v>
      </c>
      <c r="H152" s="44">
        <v>6</v>
      </c>
      <c r="I152" s="44">
        <v>0</v>
      </c>
      <c r="J152" s="44">
        <f>SUM(F152:I152)</f>
        <v>545</v>
      </c>
      <c r="K152" s="44">
        <f>J152</f>
        <v>545</v>
      </c>
      <c r="L152" s="104"/>
    </row>
    <row r="153" spans="1:12" ht="15" x14ac:dyDescent="0.25">
      <c r="B153" s="114"/>
      <c r="C153" s="115" t="s">
        <v>265</v>
      </c>
      <c r="D153" s="45">
        <v>0</v>
      </c>
      <c r="E153" s="43">
        <v>0</v>
      </c>
      <c r="F153" s="43">
        <v>0</v>
      </c>
      <c r="G153" s="44">
        <v>70</v>
      </c>
      <c r="H153" s="44">
        <v>2</v>
      </c>
      <c r="I153" s="44">
        <v>0</v>
      </c>
      <c r="J153" s="44">
        <f>SUM(F153:I153)</f>
        <v>72</v>
      </c>
      <c r="K153" s="44">
        <f t="shared" ref="K153:K155" si="18">J153</f>
        <v>72</v>
      </c>
      <c r="L153" s="104"/>
    </row>
    <row r="154" spans="1:12" ht="15" x14ac:dyDescent="0.25">
      <c r="B154" s="114"/>
      <c r="C154" s="115" t="s">
        <v>266</v>
      </c>
      <c r="D154" s="45">
        <v>0</v>
      </c>
      <c r="E154" s="43">
        <v>0</v>
      </c>
      <c r="F154" s="43">
        <v>0</v>
      </c>
      <c r="G154" s="44">
        <v>15</v>
      </c>
      <c r="H154" s="44">
        <v>236</v>
      </c>
      <c r="I154" s="44">
        <v>0</v>
      </c>
      <c r="J154" s="44">
        <f>SUM(F154:I154)</f>
        <v>251</v>
      </c>
      <c r="K154" s="44">
        <f t="shared" si="18"/>
        <v>251</v>
      </c>
      <c r="L154" s="104"/>
    </row>
    <row r="155" spans="1:12" ht="15" x14ac:dyDescent="0.25">
      <c r="A155" s="111"/>
      <c r="B155" s="114"/>
      <c r="C155" s="128" t="s">
        <v>267</v>
      </c>
      <c r="D155" s="45">
        <v>0</v>
      </c>
      <c r="E155" s="43">
        <v>0</v>
      </c>
      <c r="F155" s="43">
        <v>0</v>
      </c>
      <c r="G155" s="44">
        <v>6</v>
      </c>
      <c r="H155" s="44">
        <v>0</v>
      </c>
      <c r="I155" s="44">
        <v>0</v>
      </c>
      <c r="J155" s="44">
        <f>SUM(F155:I155)</f>
        <v>6</v>
      </c>
      <c r="K155" s="44">
        <f t="shared" si="18"/>
        <v>6</v>
      </c>
      <c r="L155" s="104"/>
    </row>
    <row r="156" spans="1:12" ht="15" x14ac:dyDescent="0.25">
      <c r="A156" s="111"/>
      <c r="B156" s="114"/>
      <c r="C156" s="128" t="s">
        <v>268</v>
      </c>
      <c r="D156" s="42"/>
      <c r="E156" s="40"/>
      <c r="F156" s="40"/>
      <c r="G156" s="41"/>
      <c r="H156" s="41"/>
      <c r="I156" s="41"/>
      <c r="J156" s="41"/>
      <c r="K156" s="41"/>
      <c r="L156" s="104"/>
    </row>
    <row r="157" spans="1:12" ht="15" x14ac:dyDescent="0.25">
      <c r="B157" s="114"/>
      <c r="C157" s="165" t="s">
        <v>269</v>
      </c>
      <c r="D157" s="45">
        <v>171</v>
      </c>
      <c r="E157" s="43">
        <v>133</v>
      </c>
      <c r="F157" s="43">
        <v>304</v>
      </c>
      <c r="G157" s="44">
        <v>1440</v>
      </c>
      <c r="H157" s="44">
        <v>78</v>
      </c>
      <c r="I157" s="44">
        <v>0</v>
      </c>
      <c r="J157" s="44">
        <f>SUM(F157:I157)</f>
        <v>1822</v>
      </c>
      <c r="K157" s="44">
        <f>J157</f>
        <v>1822</v>
      </c>
      <c r="L157" s="104"/>
    </row>
    <row r="158" spans="1:12" ht="15" x14ac:dyDescent="0.25">
      <c r="A158" s="111"/>
      <c r="B158" s="114"/>
      <c r="C158" s="165" t="s">
        <v>270</v>
      </c>
      <c r="D158" s="45">
        <v>131</v>
      </c>
      <c r="E158" s="43">
        <v>26</v>
      </c>
      <c r="F158" s="43">
        <v>157</v>
      </c>
      <c r="G158" s="44">
        <v>531</v>
      </c>
      <c r="H158" s="44">
        <v>163</v>
      </c>
      <c r="I158" s="44">
        <v>3</v>
      </c>
      <c r="J158" s="44">
        <f>SUM(F158:I158)</f>
        <v>854</v>
      </c>
      <c r="K158" s="44">
        <f t="shared" ref="K158:K160" si="19">J158</f>
        <v>854</v>
      </c>
      <c r="L158" s="104"/>
    </row>
    <row r="159" spans="1:12" ht="15" x14ac:dyDescent="0.25">
      <c r="B159" s="114"/>
      <c r="C159" s="165" t="s">
        <v>271</v>
      </c>
      <c r="D159" s="45">
        <v>267</v>
      </c>
      <c r="E159" s="43">
        <v>62</v>
      </c>
      <c r="F159" s="43">
        <v>329</v>
      </c>
      <c r="G159" s="44">
        <v>14</v>
      </c>
      <c r="H159" s="44">
        <v>3</v>
      </c>
      <c r="I159" s="44">
        <v>0</v>
      </c>
      <c r="J159" s="44">
        <f>SUM(F159:I159)</f>
        <v>346</v>
      </c>
      <c r="K159" s="44">
        <f t="shared" si="19"/>
        <v>346</v>
      </c>
      <c r="L159" s="104"/>
    </row>
    <row r="160" spans="1:12" ht="15" x14ac:dyDescent="0.25">
      <c r="A160" s="111"/>
      <c r="B160" s="114"/>
      <c r="C160" s="165" t="s">
        <v>97</v>
      </c>
      <c r="D160" s="45">
        <v>0</v>
      </c>
      <c r="E160" s="43">
        <v>0</v>
      </c>
      <c r="F160" s="43">
        <v>0</v>
      </c>
      <c r="G160" s="44">
        <v>0</v>
      </c>
      <c r="H160" s="44">
        <v>0</v>
      </c>
      <c r="I160" s="44">
        <v>0</v>
      </c>
      <c r="J160" s="44">
        <f>SUM(F160:I160)</f>
        <v>0</v>
      </c>
      <c r="K160" s="44">
        <f t="shared" si="19"/>
        <v>0</v>
      </c>
      <c r="L160" s="104"/>
    </row>
    <row r="161" spans="1:12" ht="15" x14ac:dyDescent="0.25">
      <c r="A161" s="112"/>
      <c r="B161" s="114"/>
      <c r="C161" s="115"/>
      <c r="D161" s="161"/>
      <c r="E161" s="162"/>
      <c r="F161" s="162"/>
      <c r="G161" s="163"/>
      <c r="H161" s="163"/>
      <c r="I161" s="163"/>
      <c r="J161" s="163"/>
      <c r="K161" s="163"/>
      <c r="L161" s="104"/>
    </row>
    <row r="162" spans="1:12" ht="15" x14ac:dyDescent="0.25">
      <c r="A162" s="111"/>
      <c r="B162" s="133" t="s">
        <v>162</v>
      </c>
      <c r="C162" s="136" t="s">
        <v>336</v>
      </c>
      <c r="D162" s="48">
        <v>3280</v>
      </c>
      <c r="E162" s="46">
        <v>2823</v>
      </c>
      <c r="F162" s="46">
        <v>6103</v>
      </c>
      <c r="G162" s="47">
        <v>681</v>
      </c>
      <c r="H162" s="47">
        <v>159</v>
      </c>
      <c r="I162" s="47">
        <v>0</v>
      </c>
      <c r="J162" s="47">
        <f t="shared" ref="J162:J170" si="20">SUM(F162:I162)</f>
        <v>6943</v>
      </c>
      <c r="K162" s="47">
        <f>J162</f>
        <v>6943</v>
      </c>
      <c r="L162" s="104"/>
    </row>
    <row r="163" spans="1:12" ht="15" x14ac:dyDescent="0.25">
      <c r="A163" s="111"/>
      <c r="B163" s="114"/>
      <c r="C163" s="147" t="s">
        <v>353</v>
      </c>
      <c r="D163" s="45">
        <v>1080</v>
      </c>
      <c r="E163" s="43">
        <v>2635</v>
      </c>
      <c r="F163" s="43">
        <v>3715</v>
      </c>
      <c r="G163" s="44">
        <v>0</v>
      </c>
      <c r="H163" s="44">
        <v>0</v>
      </c>
      <c r="I163" s="44">
        <v>0</v>
      </c>
      <c r="J163" s="44">
        <f t="shared" si="20"/>
        <v>3715</v>
      </c>
      <c r="K163" s="44">
        <f>J163</f>
        <v>3715</v>
      </c>
      <c r="L163" s="104"/>
    </row>
    <row r="164" spans="1:12" ht="15" x14ac:dyDescent="0.25">
      <c r="A164" s="138"/>
      <c r="B164" s="114"/>
      <c r="C164" s="147" t="s">
        <v>272</v>
      </c>
      <c r="D164" s="45">
        <v>342</v>
      </c>
      <c r="E164" s="43">
        <v>0</v>
      </c>
      <c r="F164" s="43">
        <v>342</v>
      </c>
      <c r="G164" s="44">
        <v>0</v>
      </c>
      <c r="H164" s="44">
        <v>0</v>
      </c>
      <c r="I164" s="44">
        <v>0</v>
      </c>
      <c r="J164" s="44">
        <f t="shared" si="20"/>
        <v>342</v>
      </c>
      <c r="K164" s="44">
        <f t="shared" ref="K164:K170" si="21">J164</f>
        <v>342</v>
      </c>
      <c r="L164" s="104"/>
    </row>
    <row r="165" spans="1:12" ht="15" x14ac:dyDescent="0.25">
      <c r="A165" s="111"/>
      <c r="B165" s="114"/>
      <c r="C165" s="147" t="s">
        <v>354</v>
      </c>
      <c r="D165" s="45">
        <v>0</v>
      </c>
      <c r="E165" s="43">
        <v>0</v>
      </c>
      <c r="F165" s="43">
        <v>0</v>
      </c>
      <c r="G165" s="44">
        <v>24</v>
      </c>
      <c r="H165" s="44">
        <v>0</v>
      </c>
      <c r="I165" s="44">
        <v>0</v>
      </c>
      <c r="J165" s="44">
        <f t="shared" si="20"/>
        <v>24</v>
      </c>
      <c r="K165" s="44">
        <f t="shared" si="21"/>
        <v>24</v>
      </c>
      <c r="L165" s="104"/>
    </row>
    <row r="166" spans="1:12" ht="15" x14ac:dyDescent="0.25">
      <c r="A166" s="111"/>
      <c r="B166" s="114"/>
      <c r="C166" s="147" t="s">
        <v>323</v>
      </c>
      <c r="D166" s="45">
        <v>22</v>
      </c>
      <c r="E166" s="43">
        <v>0</v>
      </c>
      <c r="F166" s="43">
        <v>22</v>
      </c>
      <c r="G166" s="44">
        <v>0</v>
      </c>
      <c r="H166" s="44">
        <v>0</v>
      </c>
      <c r="I166" s="44">
        <v>0</v>
      </c>
      <c r="J166" s="44">
        <f t="shared" si="20"/>
        <v>22</v>
      </c>
      <c r="K166" s="44">
        <f t="shared" si="21"/>
        <v>22</v>
      </c>
      <c r="L166" s="104"/>
    </row>
    <row r="167" spans="1:12" ht="15" x14ac:dyDescent="0.25">
      <c r="A167" s="123"/>
      <c r="B167" s="114"/>
      <c r="C167" s="147" t="s">
        <v>355</v>
      </c>
      <c r="D167" s="45">
        <v>1232</v>
      </c>
      <c r="E167" s="43">
        <v>163</v>
      </c>
      <c r="F167" s="43">
        <v>1395</v>
      </c>
      <c r="G167" s="44">
        <v>417</v>
      </c>
      <c r="H167" s="44">
        <v>6</v>
      </c>
      <c r="I167" s="44">
        <v>0</v>
      </c>
      <c r="J167" s="44">
        <f t="shared" si="20"/>
        <v>1818</v>
      </c>
      <c r="K167" s="44">
        <f t="shared" si="21"/>
        <v>1818</v>
      </c>
      <c r="L167" s="104"/>
    </row>
    <row r="168" spans="1:12" ht="15" x14ac:dyDescent="0.25">
      <c r="A168" s="127"/>
      <c r="B168" s="114"/>
      <c r="C168" s="147" t="s">
        <v>273</v>
      </c>
      <c r="D168" s="45">
        <v>554</v>
      </c>
      <c r="E168" s="43">
        <v>0</v>
      </c>
      <c r="F168" s="43">
        <v>554</v>
      </c>
      <c r="G168" s="44">
        <v>61</v>
      </c>
      <c r="H168" s="44">
        <v>4</v>
      </c>
      <c r="I168" s="44">
        <v>0</v>
      </c>
      <c r="J168" s="44">
        <f t="shared" si="20"/>
        <v>619</v>
      </c>
      <c r="K168" s="44">
        <f t="shared" si="21"/>
        <v>619</v>
      </c>
      <c r="L168" s="104"/>
    </row>
    <row r="169" spans="1:12" ht="15" x14ac:dyDescent="0.25">
      <c r="A169" s="125"/>
      <c r="B169" s="114"/>
      <c r="C169" s="147" t="s">
        <v>274</v>
      </c>
      <c r="D169" s="45">
        <v>50</v>
      </c>
      <c r="E169" s="43">
        <v>0</v>
      </c>
      <c r="F169" s="43">
        <v>50</v>
      </c>
      <c r="G169" s="44">
        <v>0</v>
      </c>
      <c r="H169" s="44">
        <v>0</v>
      </c>
      <c r="I169" s="44">
        <v>0</v>
      </c>
      <c r="J169" s="44">
        <f t="shared" si="20"/>
        <v>50</v>
      </c>
      <c r="K169" s="44">
        <f t="shared" si="21"/>
        <v>50</v>
      </c>
      <c r="L169" s="104"/>
    </row>
    <row r="170" spans="1:12" ht="15" x14ac:dyDescent="0.25">
      <c r="A170" s="129"/>
      <c r="B170" s="114"/>
      <c r="C170" s="166" t="s">
        <v>97</v>
      </c>
      <c r="D170" s="45">
        <v>0</v>
      </c>
      <c r="E170" s="43">
        <v>25</v>
      </c>
      <c r="F170" s="43">
        <v>25</v>
      </c>
      <c r="G170" s="44">
        <v>179</v>
      </c>
      <c r="H170" s="44">
        <v>149</v>
      </c>
      <c r="I170" s="44">
        <v>0</v>
      </c>
      <c r="J170" s="44">
        <f t="shared" si="20"/>
        <v>353</v>
      </c>
      <c r="K170" s="44">
        <f t="shared" si="21"/>
        <v>353</v>
      </c>
      <c r="L170" s="104"/>
    </row>
    <row r="171" spans="1:12" ht="15" x14ac:dyDescent="0.25">
      <c r="A171" s="125"/>
      <c r="B171" s="114"/>
      <c r="C171" s="124"/>
      <c r="D171" s="161"/>
      <c r="E171" s="162"/>
      <c r="F171" s="162"/>
      <c r="G171" s="163"/>
      <c r="H171" s="163"/>
      <c r="I171" s="163"/>
      <c r="J171" s="163"/>
      <c r="K171" s="163"/>
      <c r="L171" s="104"/>
    </row>
    <row r="172" spans="1:12" ht="15" x14ac:dyDescent="0.25">
      <c r="A172" s="125"/>
      <c r="B172" s="133" t="s">
        <v>308</v>
      </c>
      <c r="C172" s="136" t="s">
        <v>161</v>
      </c>
      <c r="D172" s="58">
        <v>4885</v>
      </c>
      <c r="E172" s="59">
        <v>537</v>
      </c>
      <c r="F172" s="59">
        <v>2215</v>
      </c>
      <c r="G172" s="60">
        <v>1443</v>
      </c>
      <c r="H172" s="60">
        <v>230</v>
      </c>
      <c r="I172" s="60">
        <v>1</v>
      </c>
      <c r="J172" s="60">
        <f t="shared" ref="J172:J176" si="22">SUM(F172:I172)</f>
        <v>3889</v>
      </c>
      <c r="K172" s="121">
        <v>0</v>
      </c>
      <c r="L172" s="216"/>
    </row>
    <row r="173" spans="1:12" ht="15" x14ac:dyDescent="0.25">
      <c r="A173" s="125"/>
      <c r="B173" s="114"/>
      <c r="C173" s="124" t="s">
        <v>339</v>
      </c>
      <c r="D173" s="45">
        <v>3133</v>
      </c>
      <c r="E173" s="45">
        <v>74</v>
      </c>
      <c r="F173" s="45">
        <v>0</v>
      </c>
      <c r="G173" s="44">
        <v>168</v>
      </c>
      <c r="H173" s="44">
        <v>104</v>
      </c>
      <c r="I173" s="44">
        <v>1</v>
      </c>
      <c r="J173" s="44">
        <f t="shared" ref="J173" si="23">SUM(F173:I173)</f>
        <v>273</v>
      </c>
      <c r="K173" s="41">
        <v>0</v>
      </c>
      <c r="L173" s="104"/>
    </row>
    <row r="174" spans="1:12" ht="15" x14ac:dyDescent="0.25">
      <c r="A174" s="129"/>
      <c r="B174" s="114"/>
      <c r="C174" s="124" t="s">
        <v>195</v>
      </c>
      <c r="D174" s="45">
        <v>1609</v>
      </c>
      <c r="E174" s="43">
        <v>448</v>
      </c>
      <c r="F174" s="43">
        <v>2057</v>
      </c>
      <c r="G174" s="44">
        <v>0</v>
      </c>
      <c r="H174" s="44">
        <v>126</v>
      </c>
      <c r="I174" s="44">
        <v>0</v>
      </c>
      <c r="J174" s="44">
        <f t="shared" si="22"/>
        <v>2183</v>
      </c>
      <c r="K174" s="41">
        <v>0</v>
      </c>
      <c r="L174" s="104"/>
    </row>
    <row r="175" spans="1:12" ht="15" x14ac:dyDescent="0.25">
      <c r="A175" s="125"/>
      <c r="B175" s="114"/>
      <c r="C175" s="124" t="s">
        <v>196</v>
      </c>
      <c r="D175" s="45">
        <v>126</v>
      </c>
      <c r="E175" s="43">
        <v>15</v>
      </c>
      <c r="F175" s="43">
        <v>141</v>
      </c>
      <c r="G175" s="44">
        <v>1275</v>
      </c>
      <c r="H175" s="44">
        <v>0</v>
      </c>
      <c r="I175" s="44">
        <v>0</v>
      </c>
      <c r="J175" s="44">
        <f t="shared" si="22"/>
        <v>1416</v>
      </c>
      <c r="K175" s="41">
        <v>0</v>
      </c>
      <c r="L175" s="104"/>
    </row>
    <row r="176" spans="1:12" ht="15" x14ac:dyDescent="0.25">
      <c r="B176" s="114"/>
      <c r="C176" s="128" t="s">
        <v>197</v>
      </c>
      <c r="D176" s="45">
        <v>17</v>
      </c>
      <c r="E176" s="43">
        <v>0</v>
      </c>
      <c r="F176" s="43">
        <v>17</v>
      </c>
      <c r="G176" s="44">
        <v>0</v>
      </c>
      <c r="H176" s="44">
        <v>0</v>
      </c>
      <c r="I176" s="44">
        <v>0</v>
      </c>
      <c r="J176" s="44">
        <f t="shared" si="22"/>
        <v>17</v>
      </c>
      <c r="K176" s="41">
        <v>0</v>
      </c>
      <c r="L176" s="104"/>
    </row>
    <row r="177" spans="1:12" ht="15" x14ac:dyDescent="0.25">
      <c r="A177" s="111"/>
      <c r="B177" s="114"/>
      <c r="C177" s="128"/>
      <c r="D177" s="156"/>
      <c r="E177" s="157"/>
      <c r="F177" s="157"/>
      <c r="G177" s="158"/>
      <c r="H177" s="158"/>
      <c r="I177" s="158"/>
      <c r="J177" s="158"/>
      <c r="K177" s="158"/>
      <c r="L177" s="104"/>
    </row>
    <row r="178" spans="1:12" ht="15" x14ac:dyDescent="0.25">
      <c r="A178" s="111"/>
      <c r="B178" s="119" t="s">
        <v>275</v>
      </c>
      <c r="C178" s="159" t="s">
        <v>276</v>
      </c>
      <c r="D178" s="58">
        <v>5065</v>
      </c>
      <c r="E178" s="59">
        <v>2653</v>
      </c>
      <c r="F178" s="59">
        <v>7718</v>
      </c>
      <c r="G178" s="60">
        <v>11346</v>
      </c>
      <c r="H178" s="60">
        <v>6674</v>
      </c>
      <c r="I178" s="60">
        <v>157</v>
      </c>
      <c r="J178" s="60">
        <f t="shared" ref="J178:J185" si="24">SUM(F178:I178)</f>
        <v>25895</v>
      </c>
      <c r="K178" s="60">
        <f>J178</f>
        <v>25895</v>
      </c>
      <c r="L178" s="104"/>
    </row>
    <row r="179" spans="1:12" ht="15" x14ac:dyDescent="0.25">
      <c r="A179" s="138"/>
      <c r="B179" s="114"/>
      <c r="C179" s="124" t="s">
        <v>277</v>
      </c>
      <c r="D179" s="45">
        <v>4712</v>
      </c>
      <c r="E179" s="43">
        <v>1548</v>
      </c>
      <c r="F179" s="43">
        <v>6260</v>
      </c>
      <c r="G179" s="44">
        <v>5826</v>
      </c>
      <c r="H179" s="44">
        <v>6269</v>
      </c>
      <c r="I179" s="44">
        <v>132</v>
      </c>
      <c r="J179" s="44">
        <f t="shared" si="24"/>
        <v>18487</v>
      </c>
      <c r="K179" s="44">
        <f>J179</f>
        <v>18487</v>
      </c>
      <c r="L179" s="104"/>
    </row>
    <row r="180" spans="1:12" ht="15" x14ac:dyDescent="0.25">
      <c r="A180" s="111"/>
      <c r="B180" s="114"/>
      <c r="C180" s="124" t="s">
        <v>278</v>
      </c>
      <c r="D180" s="45">
        <v>0</v>
      </c>
      <c r="E180" s="43">
        <v>728</v>
      </c>
      <c r="F180" s="43">
        <v>728</v>
      </c>
      <c r="G180" s="44">
        <v>47</v>
      </c>
      <c r="H180" s="44">
        <v>227</v>
      </c>
      <c r="I180" s="44">
        <v>0</v>
      </c>
      <c r="J180" s="44">
        <f t="shared" si="24"/>
        <v>1002</v>
      </c>
      <c r="K180" s="44">
        <f t="shared" ref="K180:K185" si="25">J180</f>
        <v>1002</v>
      </c>
      <c r="L180" s="104"/>
    </row>
    <row r="181" spans="1:12" ht="15" x14ac:dyDescent="0.25">
      <c r="A181" s="111"/>
      <c r="B181" s="114"/>
      <c r="C181" s="124" t="s">
        <v>279</v>
      </c>
      <c r="D181" s="45">
        <v>-10</v>
      </c>
      <c r="E181" s="43">
        <v>-1048</v>
      </c>
      <c r="F181" s="43">
        <v>-1058</v>
      </c>
      <c r="G181" s="44">
        <v>-143</v>
      </c>
      <c r="H181" s="44">
        <v>-75</v>
      </c>
      <c r="I181" s="44">
        <v>-9</v>
      </c>
      <c r="J181" s="44">
        <f t="shared" si="24"/>
        <v>-1285</v>
      </c>
      <c r="K181" s="44">
        <f t="shared" si="25"/>
        <v>-1285</v>
      </c>
      <c r="L181" s="104"/>
    </row>
    <row r="182" spans="1:12" ht="15" x14ac:dyDescent="0.25">
      <c r="A182" s="123"/>
      <c r="B182" s="114"/>
      <c r="C182" s="124" t="s">
        <v>280</v>
      </c>
      <c r="D182" s="45">
        <v>203</v>
      </c>
      <c r="E182" s="43">
        <v>70</v>
      </c>
      <c r="F182" s="43">
        <v>273</v>
      </c>
      <c r="G182" s="44">
        <v>487</v>
      </c>
      <c r="H182" s="44">
        <v>147</v>
      </c>
      <c r="I182" s="44">
        <v>34</v>
      </c>
      <c r="J182" s="44">
        <f t="shared" si="24"/>
        <v>941</v>
      </c>
      <c r="K182" s="44">
        <f t="shared" si="25"/>
        <v>941</v>
      </c>
      <c r="L182" s="104"/>
    </row>
    <row r="183" spans="1:12" ht="15" x14ac:dyDescent="0.25">
      <c r="A183" s="123"/>
      <c r="B183" s="114"/>
      <c r="C183" s="124" t="s">
        <v>281</v>
      </c>
      <c r="D183" s="45">
        <v>127</v>
      </c>
      <c r="E183" s="43">
        <v>1345</v>
      </c>
      <c r="F183" s="43">
        <v>1472</v>
      </c>
      <c r="G183" s="44">
        <v>5032</v>
      </c>
      <c r="H183" s="44">
        <v>38</v>
      </c>
      <c r="I183" s="44">
        <v>0</v>
      </c>
      <c r="J183" s="44">
        <f t="shared" si="24"/>
        <v>6542</v>
      </c>
      <c r="K183" s="44">
        <f t="shared" si="25"/>
        <v>6542</v>
      </c>
      <c r="L183" s="104"/>
    </row>
    <row r="184" spans="1:12" ht="15" x14ac:dyDescent="0.25">
      <c r="A184" s="127"/>
      <c r="B184" s="114"/>
      <c r="C184" s="124" t="s">
        <v>326</v>
      </c>
      <c r="D184" s="45">
        <v>33</v>
      </c>
      <c r="E184" s="43">
        <v>10</v>
      </c>
      <c r="F184" s="43">
        <v>43</v>
      </c>
      <c r="G184" s="44">
        <v>97</v>
      </c>
      <c r="H184" s="44">
        <v>69</v>
      </c>
      <c r="I184" s="44">
        <v>0</v>
      </c>
      <c r="J184" s="44">
        <f t="shared" si="24"/>
        <v>209</v>
      </c>
      <c r="K184" s="44">
        <f t="shared" si="25"/>
        <v>209</v>
      </c>
      <c r="L184" s="104"/>
    </row>
    <row r="185" spans="1:12" ht="15" x14ac:dyDescent="0.25">
      <c r="A185" s="125"/>
      <c r="B185" s="114"/>
      <c r="C185" s="124" t="s">
        <v>282</v>
      </c>
      <c r="D185" s="45">
        <v>0</v>
      </c>
      <c r="E185" s="43">
        <v>0</v>
      </c>
      <c r="F185" s="43">
        <v>0</v>
      </c>
      <c r="G185" s="44">
        <v>0</v>
      </c>
      <c r="H185" s="44">
        <v>-1</v>
      </c>
      <c r="I185" s="44">
        <v>0</v>
      </c>
      <c r="J185" s="44">
        <f t="shared" si="24"/>
        <v>-1</v>
      </c>
      <c r="K185" s="44">
        <f t="shared" si="25"/>
        <v>-1</v>
      </c>
      <c r="L185" s="104"/>
    </row>
    <row r="186" spans="1:12" ht="15" x14ac:dyDescent="0.25">
      <c r="B186" s="114"/>
      <c r="C186" s="124"/>
      <c r="D186" s="156"/>
      <c r="E186" s="157"/>
      <c r="F186" s="157"/>
      <c r="G186" s="158"/>
      <c r="H186" s="158"/>
      <c r="I186" s="158"/>
      <c r="J186" s="158"/>
      <c r="K186" s="158"/>
      <c r="L186" s="104"/>
    </row>
    <row r="187" spans="1:12" ht="15" x14ac:dyDescent="0.25">
      <c r="B187" s="133" t="s">
        <v>283</v>
      </c>
      <c r="C187" s="145" t="s">
        <v>284</v>
      </c>
      <c r="D187" s="58">
        <v>5</v>
      </c>
      <c r="E187" s="59">
        <v>4</v>
      </c>
      <c r="F187" s="59">
        <v>9</v>
      </c>
      <c r="G187" s="60">
        <v>-7</v>
      </c>
      <c r="H187" s="60">
        <v>-22</v>
      </c>
      <c r="I187" s="60">
        <v>0</v>
      </c>
      <c r="J187" s="60">
        <f>SUM(F187:I187)</f>
        <v>-20</v>
      </c>
      <c r="K187" s="60">
        <f>J187</f>
        <v>-20</v>
      </c>
      <c r="L187" s="104"/>
    </row>
    <row r="188" spans="1:12" ht="15" x14ac:dyDescent="0.25">
      <c r="B188" s="114"/>
      <c r="C188" s="124"/>
      <c r="D188" s="156"/>
      <c r="E188" s="157"/>
      <c r="F188" s="157"/>
      <c r="G188" s="158"/>
      <c r="H188" s="158"/>
      <c r="I188" s="158"/>
      <c r="J188" s="158"/>
      <c r="K188" s="158"/>
      <c r="L188" s="104"/>
    </row>
    <row r="189" spans="1:12" ht="15" x14ac:dyDescent="0.25">
      <c r="B189" s="167" t="s">
        <v>285</v>
      </c>
      <c r="C189" s="142" t="s">
        <v>286</v>
      </c>
      <c r="D189" s="58">
        <v>86</v>
      </c>
      <c r="E189" s="59">
        <v>319</v>
      </c>
      <c r="F189" s="59">
        <v>405</v>
      </c>
      <c r="G189" s="60">
        <v>-3</v>
      </c>
      <c r="H189" s="60">
        <v>246</v>
      </c>
      <c r="I189" s="60">
        <v>-5</v>
      </c>
      <c r="J189" s="60">
        <f>SUM(F189:I189)</f>
        <v>643</v>
      </c>
      <c r="K189" s="60">
        <f>J189</f>
        <v>643</v>
      </c>
      <c r="L189" s="104"/>
    </row>
    <row r="190" spans="1:12" ht="14.25" x14ac:dyDescent="0.2">
      <c r="B190" s="116"/>
      <c r="C190" s="124" t="s">
        <v>287</v>
      </c>
      <c r="D190" s="45">
        <v>101</v>
      </c>
      <c r="E190" s="43">
        <v>603</v>
      </c>
      <c r="F190" s="43">
        <v>704</v>
      </c>
      <c r="G190" s="44">
        <v>80</v>
      </c>
      <c r="H190" s="44">
        <v>602</v>
      </c>
      <c r="I190" s="44">
        <v>3</v>
      </c>
      <c r="J190" s="44">
        <f>SUM(F190:I190)</f>
        <v>1389</v>
      </c>
      <c r="K190" s="44">
        <f>J190</f>
        <v>1389</v>
      </c>
      <c r="L190" s="104"/>
    </row>
    <row r="191" spans="1:12" ht="14.25" x14ac:dyDescent="0.2">
      <c r="B191" s="116"/>
      <c r="C191" s="128" t="s">
        <v>288</v>
      </c>
      <c r="D191" s="45">
        <v>-20</v>
      </c>
      <c r="E191" s="43">
        <v>-284</v>
      </c>
      <c r="F191" s="43">
        <v>-304</v>
      </c>
      <c r="G191" s="44">
        <v>-84</v>
      </c>
      <c r="H191" s="44">
        <v>-356</v>
      </c>
      <c r="I191" s="44">
        <v>-8</v>
      </c>
      <c r="J191" s="44">
        <f>SUM(F191:I191)</f>
        <v>-752</v>
      </c>
      <c r="K191" s="44">
        <f t="shared" ref="K191:K193" si="26">J191</f>
        <v>-752</v>
      </c>
      <c r="L191" s="104"/>
    </row>
    <row r="192" spans="1:12" ht="14.25" x14ac:dyDescent="0.2">
      <c r="B192" s="116"/>
      <c r="C192" s="124" t="s">
        <v>289</v>
      </c>
      <c r="D192" s="45">
        <v>5</v>
      </c>
      <c r="E192" s="43">
        <v>0</v>
      </c>
      <c r="F192" s="43">
        <v>5</v>
      </c>
      <c r="G192" s="44">
        <v>0</v>
      </c>
      <c r="H192" s="44">
        <v>0</v>
      </c>
      <c r="I192" s="44">
        <v>0</v>
      </c>
      <c r="J192" s="44">
        <f>SUM(F192:I192)</f>
        <v>5</v>
      </c>
      <c r="K192" s="44">
        <f t="shared" si="26"/>
        <v>5</v>
      </c>
      <c r="L192" s="104"/>
    </row>
    <row r="193" spans="2:12" ht="14.25" x14ac:dyDescent="0.2">
      <c r="B193" s="116"/>
      <c r="C193" s="124" t="s">
        <v>290</v>
      </c>
      <c r="D193" s="45">
        <v>0</v>
      </c>
      <c r="E193" s="43">
        <v>0</v>
      </c>
      <c r="F193" s="43">
        <v>0</v>
      </c>
      <c r="G193" s="44">
        <v>1</v>
      </c>
      <c r="H193" s="44">
        <v>0</v>
      </c>
      <c r="I193" s="44">
        <v>0</v>
      </c>
      <c r="J193" s="44">
        <f>SUM(F193:I193)</f>
        <v>1</v>
      </c>
      <c r="K193" s="44">
        <f t="shared" si="26"/>
        <v>1</v>
      </c>
      <c r="L193" s="104"/>
    </row>
    <row r="194" spans="2:12" ht="15" x14ac:dyDescent="0.25">
      <c r="B194" s="114"/>
      <c r="C194" s="124"/>
      <c r="D194" s="42"/>
      <c r="E194" s="40"/>
      <c r="F194" s="40"/>
      <c r="G194" s="41"/>
      <c r="H194" s="41"/>
      <c r="I194" s="41"/>
      <c r="J194" s="41"/>
      <c r="K194" s="41"/>
      <c r="L194" s="104"/>
    </row>
    <row r="195" spans="2:12" x14ac:dyDescent="0.2"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</row>
    <row r="196" spans="2:12" x14ac:dyDescent="0.2"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</row>
  </sheetData>
  <mergeCells count="7">
    <mergeCell ref="K6:K9"/>
    <mergeCell ref="B6:C9"/>
    <mergeCell ref="D6:F8"/>
    <mergeCell ref="G6:G9"/>
    <mergeCell ref="H6:H9"/>
    <mergeCell ref="I6:I9"/>
    <mergeCell ref="J6:J9"/>
  </mergeCells>
  <conditionalFormatting sqref="D189:K189">
    <cfRule type="cellIs" dxfId="175" priority="11" stopIfTrue="1" operator="notEqual">
      <formula>D190+D191+D192+D193</formula>
    </cfRule>
  </conditionalFormatting>
  <conditionalFormatting sqref="D16:J16">
    <cfRule type="cellIs" dxfId="174" priority="12" stopIfTrue="1" operator="notEqual">
      <formula>D17+D20</formula>
    </cfRule>
  </conditionalFormatting>
  <conditionalFormatting sqref="J28">
    <cfRule type="cellIs" dxfId="173" priority="13" stopIfTrue="1" operator="notEqual">
      <formula>J30+J38</formula>
    </cfRule>
  </conditionalFormatting>
  <conditionalFormatting sqref="D96:K96">
    <cfRule type="cellIs" dxfId="172" priority="14" stopIfTrue="1" operator="notEqual">
      <formula>SUM(D97:D102)</formula>
    </cfRule>
  </conditionalFormatting>
  <conditionalFormatting sqref="D141:J141 D48:K48">
    <cfRule type="cellIs" dxfId="171" priority="15" stopIfTrue="1" operator="notEqual">
      <formula>SUM(D49:D53)</formula>
    </cfRule>
  </conditionalFormatting>
  <conditionalFormatting sqref="D89:K89 G104:K104">
    <cfRule type="cellIs" dxfId="170" priority="16" stopIfTrue="1" operator="notEqual">
      <formula>D90+D91+D92+D93+D94</formula>
    </cfRule>
  </conditionalFormatting>
  <conditionalFormatting sqref="D111:K111">
    <cfRule type="cellIs" dxfId="169" priority="17" stopIfTrue="1" operator="notEqual">
      <formula>#REF!+#REF!+#REF!+#REF!+#REF!+D121+D122+D123+D124+D125+D127+D128+D129+D131+D132+D134+#REF!+#REF!+#REF!+#REF!</formula>
    </cfRule>
  </conditionalFormatting>
  <conditionalFormatting sqref="D178:K178">
    <cfRule type="cellIs" dxfId="168" priority="18" stopIfTrue="1" operator="notEqual">
      <formula>SUM(D179:D185)</formula>
    </cfRule>
  </conditionalFormatting>
  <conditionalFormatting sqref="D162:K162">
    <cfRule type="cellIs" dxfId="167" priority="19" stopIfTrue="1" operator="notEqual">
      <formula>SUM(D163:D170)</formula>
    </cfRule>
  </conditionalFormatting>
  <conditionalFormatting sqref="D104:F104">
    <cfRule type="cellIs" dxfId="166" priority="10" stopIfTrue="1" operator="notEqual">
      <formula>D105+D106+D107+D108+D109</formula>
    </cfRule>
  </conditionalFormatting>
  <conditionalFormatting sqref="D150:K150">
    <cfRule type="cellIs" dxfId="165" priority="9" stopIfTrue="1" operator="notEqual">
      <formula>SUM(D151:D160)</formula>
    </cfRule>
  </conditionalFormatting>
  <conditionalFormatting sqref="D30:J30 D38:J38">
    <cfRule type="cellIs" dxfId="164" priority="8" stopIfTrue="1" operator="notEqual">
      <formula>SUM(D32:D36)</formula>
    </cfRule>
  </conditionalFormatting>
  <conditionalFormatting sqref="D113:K113">
    <cfRule type="cellIs" dxfId="163" priority="7" stopIfTrue="1" operator="notEqual">
      <formula>SUM(D114:D117)</formula>
    </cfRule>
  </conditionalFormatting>
  <conditionalFormatting sqref="K141">
    <cfRule type="cellIs" dxfId="162" priority="6" stopIfTrue="1" operator="notEqual">
      <formula>SUM(K142:K146)</formula>
    </cfRule>
  </conditionalFormatting>
  <conditionalFormatting sqref="D11:J11">
    <cfRule type="cellIs" dxfId="161" priority="20" stopIfTrue="1" operator="notEqual">
      <formula>D12+#REF!+D13+D14</formula>
    </cfRule>
  </conditionalFormatting>
  <conditionalFormatting sqref="D59:K59">
    <cfRule type="cellIs" dxfId="160" priority="21" stopIfTrue="1" operator="notEqual">
      <formula>D61+D68+D70</formula>
    </cfRule>
  </conditionalFormatting>
  <conditionalFormatting sqref="D187:K187">
    <cfRule type="cellIs" dxfId="159" priority="22" stopIfTrue="1" operator="notEqual">
      <formula>#REF!+#REF!</formula>
    </cfRule>
  </conditionalFormatting>
  <conditionalFormatting sqref="K16">
    <cfRule type="cellIs" dxfId="158" priority="3" stopIfTrue="1" operator="notEqual">
      <formula>K17+K20</formula>
    </cfRule>
  </conditionalFormatting>
  <conditionalFormatting sqref="K28">
    <cfRule type="cellIs" dxfId="157" priority="4" stopIfTrue="1" operator="notEqual">
      <formula>K30+K38</formula>
    </cfRule>
  </conditionalFormatting>
  <conditionalFormatting sqref="K30">
    <cfRule type="cellIs" dxfId="156" priority="2" stopIfTrue="1" operator="notEqual">
      <formula>SUM(K32:K36)</formula>
    </cfRule>
  </conditionalFormatting>
  <conditionalFormatting sqref="K38">
    <cfRule type="cellIs" dxfId="155" priority="1" stopIfTrue="1" operator="notEqual">
      <formula>SUM(K40:K44)</formula>
    </cfRule>
  </conditionalFormatting>
  <conditionalFormatting sqref="K11">
    <cfRule type="cellIs" dxfId="154" priority="5" stopIfTrue="1" operator="notEqual">
      <formula>K12+#REF!+K13+K14</formula>
    </cfRule>
  </conditionalFormatting>
  <hyperlinks>
    <hyperlink ref="K5" location="Índice!A1" display="índice"/>
  </hyperlinks>
  <printOptions horizontalCentered="1"/>
  <pageMargins left="0.19685039370078741" right="0.19685039370078741" top="0.19685039370078741" bottom="0.19685039370078741" header="0" footer="0"/>
  <pageSetup paperSize="9" scale="60" fitToWidth="3" fitToHeight="3" orientation="landscape" r:id="rId1"/>
  <headerFooter alignWithMargins="0"/>
  <rowBreaks count="3" manualBreakCount="3">
    <brk id="58" min="1" max="10" man="1"/>
    <brk id="110" min="1" max="10" man="1"/>
    <brk id="147" min="1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5"/>
  <sheetViews>
    <sheetView showGridLines="0" zoomScale="90" zoomScaleNormal="90" zoomScaleSheetLayoutView="90" workbookViewId="0">
      <pane ySplit="9" topLeftCell="A10" activePane="bottomLeft" state="frozen"/>
      <selection pane="bottomLeft"/>
    </sheetView>
  </sheetViews>
  <sheetFormatPr baseColWidth="10" defaultColWidth="11.42578125" defaultRowHeight="12.75" x14ac:dyDescent="0.2"/>
  <cols>
    <col min="1" max="1" width="2.7109375" style="72" customWidth="1"/>
    <col min="2" max="2" width="18.7109375" style="64" customWidth="1"/>
    <col min="3" max="3" width="90.7109375" style="64" customWidth="1"/>
    <col min="4" max="6" width="14.7109375" style="64" customWidth="1"/>
    <col min="7" max="7" width="16.28515625" style="64" customWidth="1"/>
    <col min="8" max="8" width="16.7109375" style="64" customWidth="1"/>
    <col min="9" max="9" width="16.28515625" style="64" customWidth="1"/>
    <col min="10" max="10" width="20.140625" style="64" bestFit="1" customWidth="1"/>
    <col min="11" max="11" width="19.85546875" style="64" customWidth="1"/>
    <col min="12" max="12" width="2.42578125" style="64" customWidth="1"/>
    <col min="13" max="16384" width="11.42578125" style="64"/>
  </cols>
  <sheetData>
    <row r="1" spans="1:11" x14ac:dyDescent="0.2">
      <c r="A1" s="64"/>
      <c r="B1" s="65"/>
      <c r="D1" s="66"/>
      <c r="E1" s="66"/>
      <c r="F1" s="66"/>
      <c r="G1" s="66"/>
      <c r="H1" s="66"/>
      <c r="I1" s="66"/>
      <c r="J1" s="66"/>
    </row>
    <row r="2" spans="1:11" ht="18" x14ac:dyDescent="0.25">
      <c r="A2" s="67"/>
      <c r="B2" s="68" t="s">
        <v>294</v>
      </c>
      <c r="C2" s="68"/>
      <c r="D2" s="69"/>
      <c r="E2" s="69"/>
      <c r="F2" s="69"/>
      <c r="G2" s="69"/>
      <c r="H2" s="69"/>
      <c r="I2" s="69"/>
      <c r="J2" s="69"/>
    </row>
    <row r="3" spans="1:11" ht="18.75" x14ac:dyDescent="0.3">
      <c r="A3" s="70"/>
      <c r="B3" s="71" t="s">
        <v>370</v>
      </c>
      <c r="C3" s="71"/>
      <c r="D3" s="69"/>
      <c r="E3" s="69"/>
      <c r="F3" s="69"/>
      <c r="G3" s="69"/>
      <c r="H3" s="69"/>
      <c r="I3" s="69"/>
      <c r="J3" s="69"/>
    </row>
    <row r="4" spans="1:11" ht="14.25" x14ac:dyDescent="0.2">
      <c r="B4" s="73" t="s">
        <v>293</v>
      </c>
      <c r="C4" s="73"/>
      <c r="D4" s="69"/>
      <c r="E4" s="69"/>
      <c r="F4" s="69"/>
      <c r="G4" s="69"/>
      <c r="H4" s="69"/>
      <c r="I4" s="69"/>
      <c r="J4" s="69"/>
    </row>
    <row r="5" spans="1:11" ht="15.75" thickBot="1" x14ac:dyDescent="0.3">
      <c r="A5" s="74"/>
      <c r="B5" s="75"/>
      <c r="C5" s="69"/>
      <c r="D5" s="69"/>
      <c r="E5" s="69"/>
      <c r="F5" s="69"/>
      <c r="G5" s="69"/>
      <c r="H5" s="69"/>
      <c r="I5" s="69"/>
      <c r="J5" s="69"/>
      <c r="K5" s="76" t="s">
        <v>324</v>
      </c>
    </row>
    <row r="6" spans="1:11" ht="13.5" customHeight="1" thickTop="1" thickBot="1" x14ac:dyDescent="0.25">
      <c r="A6" s="77"/>
      <c r="B6" s="231" t="s">
        <v>0</v>
      </c>
      <c r="C6" s="232"/>
      <c r="D6" s="237" t="s">
        <v>1</v>
      </c>
      <c r="E6" s="237"/>
      <c r="F6" s="237"/>
      <c r="G6" s="229" t="s">
        <v>295</v>
      </c>
      <c r="H6" s="229" t="s">
        <v>296</v>
      </c>
      <c r="I6" s="229" t="s">
        <v>297</v>
      </c>
      <c r="J6" s="229" t="s">
        <v>302</v>
      </c>
      <c r="K6" s="229" t="s">
        <v>3</v>
      </c>
    </row>
    <row r="7" spans="1:11" ht="12.75" customHeight="1" thickTop="1" thickBot="1" x14ac:dyDescent="0.25">
      <c r="A7" s="74"/>
      <c r="B7" s="233"/>
      <c r="C7" s="234"/>
      <c r="D7" s="237"/>
      <c r="E7" s="237"/>
      <c r="F7" s="237"/>
      <c r="G7" s="230"/>
      <c r="H7" s="230"/>
      <c r="I7" s="230"/>
      <c r="J7" s="230"/>
      <c r="K7" s="230"/>
    </row>
    <row r="8" spans="1:11" ht="12.75" customHeight="1" thickTop="1" thickBot="1" x14ac:dyDescent="0.25">
      <c r="A8" s="74"/>
      <c r="B8" s="233"/>
      <c r="C8" s="234"/>
      <c r="D8" s="237"/>
      <c r="E8" s="237"/>
      <c r="F8" s="237"/>
      <c r="G8" s="230"/>
      <c r="H8" s="230"/>
      <c r="I8" s="230"/>
      <c r="J8" s="230"/>
      <c r="K8" s="230"/>
    </row>
    <row r="9" spans="1:11" ht="31.5" thickTop="1" thickBot="1" x14ac:dyDescent="0.25">
      <c r="A9" s="78"/>
      <c r="B9" s="235"/>
      <c r="C9" s="236"/>
      <c r="D9" s="63" t="s">
        <v>4</v>
      </c>
      <c r="E9" s="63" t="s">
        <v>5</v>
      </c>
      <c r="F9" s="63" t="s">
        <v>303</v>
      </c>
      <c r="G9" s="230"/>
      <c r="H9" s="230"/>
      <c r="I9" s="230"/>
      <c r="J9" s="230"/>
      <c r="K9" s="230"/>
    </row>
    <row r="10" spans="1:11" ht="15.75" thickTop="1" x14ac:dyDescent="0.25">
      <c r="A10" s="74"/>
      <c r="B10" s="11"/>
      <c r="C10" s="12"/>
      <c r="D10" s="10"/>
      <c r="E10" s="10"/>
      <c r="F10" s="10"/>
      <c r="G10" s="38"/>
      <c r="H10" s="38"/>
      <c r="I10" s="38"/>
      <c r="J10" s="39"/>
      <c r="K10" s="38"/>
    </row>
    <row r="11" spans="1:11" s="80" customFormat="1" ht="15" x14ac:dyDescent="0.25">
      <c r="A11" s="79"/>
      <c r="B11" s="13" t="s">
        <v>6</v>
      </c>
      <c r="C11" s="14" t="s">
        <v>7</v>
      </c>
      <c r="D11" s="213">
        <v>30172</v>
      </c>
      <c r="E11" s="213">
        <v>13902</v>
      </c>
      <c r="F11" s="213">
        <v>44074</v>
      </c>
      <c r="G11" s="214">
        <v>119970</v>
      </c>
      <c r="H11" s="214">
        <v>51889</v>
      </c>
      <c r="I11" s="214">
        <v>3982</v>
      </c>
      <c r="J11" s="215">
        <f>SUM(F11:I11)</f>
        <v>219915</v>
      </c>
      <c r="K11" s="214">
        <f>J11</f>
        <v>219915</v>
      </c>
    </row>
    <row r="12" spans="1:11" ht="15" x14ac:dyDescent="0.25">
      <c r="A12" s="81"/>
      <c r="B12" s="11"/>
      <c r="C12" s="15"/>
      <c r="D12" s="43"/>
      <c r="E12" s="43"/>
      <c r="F12" s="43"/>
      <c r="G12" s="44"/>
      <c r="H12" s="44"/>
      <c r="I12" s="44"/>
      <c r="J12" s="45"/>
      <c r="K12" s="44"/>
    </row>
    <row r="13" spans="1:11" s="80" customFormat="1" ht="15" x14ac:dyDescent="0.25">
      <c r="A13" s="82"/>
      <c r="B13" s="16" t="s">
        <v>8</v>
      </c>
      <c r="C13" s="17" t="s">
        <v>9</v>
      </c>
      <c r="D13" s="46">
        <v>672</v>
      </c>
      <c r="E13" s="46">
        <v>2144</v>
      </c>
      <c r="F13" s="46">
        <v>2816</v>
      </c>
      <c r="G13" s="47">
        <v>4662</v>
      </c>
      <c r="H13" s="47">
        <v>6045</v>
      </c>
      <c r="I13" s="47">
        <v>62</v>
      </c>
      <c r="J13" s="48">
        <f t="shared" ref="J13:J81" si="0">SUM(F13:I13)</f>
        <v>13585</v>
      </c>
      <c r="K13" s="47">
        <f>J13</f>
        <v>13585</v>
      </c>
    </row>
    <row r="14" spans="1:11" ht="15" x14ac:dyDescent="0.25">
      <c r="A14" s="83"/>
      <c r="B14" s="11"/>
      <c r="C14" s="18" t="s">
        <v>10</v>
      </c>
      <c r="D14" s="43">
        <v>69</v>
      </c>
      <c r="E14" s="43">
        <v>11</v>
      </c>
      <c r="F14" s="43">
        <v>80</v>
      </c>
      <c r="G14" s="44">
        <v>26</v>
      </c>
      <c r="H14" s="44">
        <v>119</v>
      </c>
      <c r="I14" s="44">
        <v>0</v>
      </c>
      <c r="J14" s="45">
        <f t="shared" si="0"/>
        <v>225</v>
      </c>
      <c r="K14" s="44">
        <f>J14</f>
        <v>225</v>
      </c>
    </row>
    <row r="15" spans="1:11" ht="15" x14ac:dyDescent="0.25">
      <c r="A15" s="83"/>
      <c r="B15" s="11"/>
      <c r="C15" s="18" t="s">
        <v>11</v>
      </c>
      <c r="D15" s="43">
        <v>149</v>
      </c>
      <c r="E15" s="43">
        <v>784</v>
      </c>
      <c r="F15" s="43">
        <v>933</v>
      </c>
      <c r="G15" s="44">
        <v>2213</v>
      </c>
      <c r="H15" s="44">
        <v>4338</v>
      </c>
      <c r="I15" s="44">
        <v>0</v>
      </c>
      <c r="J15" s="45">
        <f t="shared" si="0"/>
        <v>7484</v>
      </c>
      <c r="K15" s="44">
        <f t="shared" ref="K15:K20" si="1">J15</f>
        <v>7484</v>
      </c>
    </row>
    <row r="16" spans="1:11" ht="15" x14ac:dyDescent="0.25">
      <c r="A16" s="87"/>
      <c r="B16" s="11"/>
      <c r="C16" s="18" t="s">
        <v>12</v>
      </c>
      <c r="D16" s="43">
        <v>0</v>
      </c>
      <c r="E16" s="43">
        <v>0</v>
      </c>
      <c r="F16" s="43">
        <v>0</v>
      </c>
      <c r="G16" s="44">
        <v>1099</v>
      </c>
      <c r="H16" s="44">
        <v>0</v>
      </c>
      <c r="I16" s="44">
        <v>49</v>
      </c>
      <c r="J16" s="45">
        <f t="shared" si="0"/>
        <v>1148</v>
      </c>
      <c r="K16" s="44">
        <f t="shared" si="1"/>
        <v>1148</v>
      </c>
    </row>
    <row r="17" spans="1:13" ht="15" x14ac:dyDescent="0.25">
      <c r="A17" s="81"/>
      <c r="B17" s="11"/>
      <c r="C17" s="19" t="s">
        <v>13</v>
      </c>
      <c r="D17" s="43">
        <v>427</v>
      </c>
      <c r="E17" s="43">
        <v>587</v>
      </c>
      <c r="F17" s="43">
        <v>1014</v>
      </c>
      <c r="G17" s="44">
        <v>720</v>
      </c>
      <c r="H17" s="44">
        <v>593</v>
      </c>
      <c r="I17" s="44">
        <v>0</v>
      </c>
      <c r="J17" s="45">
        <f t="shared" si="0"/>
        <v>2327</v>
      </c>
      <c r="K17" s="44">
        <f t="shared" si="1"/>
        <v>2327</v>
      </c>
    </row>
    <row r="18" spans="1:13" ht="15" x14ac:dyDescent="0.25">
      <c r="A18" s="83"/>
      <c r="B18" s="11"/>
      <c r="C18" s="19" t="s">
        <v>14</v>
      </c>
      <c r="D18" s="43">
        <v>0</v>
      </c>
      <c r="E18" s="43">
        <v>76</v>
      </c>
      <c r="F18" s="43">
        <v>76</v>
      </c>
      <c r="G18" s="44">
        <v>90</v>
      </c>
      <c r="H18" s="44">
        <v>151</v>
      </c>
      <c r="I18" s="44">
        <v>3</v>
      </c>
      <c r="J18" s="45">
        <f t="shared" si="0"/>
        <v>320</v>
      </c>
      <c r="K18" s="44">
        <f t="shared" si="1"/>
        <v>320</v>
      </c>
    </row>
    <row r="19" spans="1:13" ht="15" x14ac:dyDescent="0.25">
      <c r="A19" s="88"/>
      <c r="B19" s="11"/>
      <c r="C19" s="18" t="s">
        <v>15</v>
      </c>
      <c r="D19" s="43">
        <v>1</v>
      </c>
      <c r="E19" s="43">
        <v>15</v>
      </c>
      <c r="F19" s="43">
        <v>16</v>
      </c>
      <c r="G19" s="44">
        <v>66</v>
      </c>
      <c r="H19" s="44">
        <v>661</v>
      </c>
      <c r="I19" s="44">
        <v>0</v>
      </c>
      <c r="J19" s="45">
        <f t="shared" si="0"/>
        <v>743</v>
      </c>
      <c r="K19" s="44">
        <f t="shared" si="1"/>
        <v>743</v>
      </c>
    </row>
    <row r="20" spans="1:13" ht="15" x14ac:dyDescent="0.25">
      <c r="A20" s="81"/>
      <c r="B20" s="11"/>
      <c r="C20" s="18" t="s">
        <v>17</v>
      </c>
      <c r="D20" s="43">
        <v>26</v>
      </c>
      <c r="E20" s="43">
        <v>671</v>
      </c>
      <c r="F20" s="43">
        <v>697</v>
      </c>
      <c r="G20" s="44">
        <v>448</v>
      </c>
      <c r="H20" s="44">
        <v>183</v>
      </c>
      <c r="I20" s="44">
        <v>10</v>
      </c>
      <c r="J20" s="45">
        <f t="shared" si="0"/>
        <v>1338</v>
      </c>
      <c r="K20" s="44">
        <f t="shared" si="1"/>
        <v>1338</v>
      </c>
    </row>
    <row r="21" spans="1:13" s="169" customFormat="1" ht="15" x14ac:dyDescent="0.25">
      <c r="A21" s="190"/>
      <c r="B21" s="114"/>
      <c r="C21" s="128"/>
      <c r="D21" s="40"/>
      <c r="E21" s="40"/>
      <c r="F21" s="40"/>
      <c r="G21" s="41"/>
      <c r="H21" s="41"/>
      <c r="I21" s="41"/>
      <c r="J21" s="42"/>
      <c r="K21" s="41"/>
    </row>
    <row r="22" spans="1:13" ht="15" x14ac:dyDescent="0.25">
      <c r="A22" s="88"/>
      <c r="B22" s="16" t="s">
        <v>18</v>
      </c>
      <c r="C22" s="21" t="s">
        <v>19</v>
      </c>
      <c r="D22" s="46">
        <v>160</v>
      </c>
      <c r="E22" s="46">
        <v>2083</v>
      </c>
      <c r="F22" s="46">
        <v>2243</v>
      </c>
      <c r="G22" s="47">
        <v>5176</v>
      </c>
      <c r="H22" s="47">
        <v>334</v>
      </c>
      <c r="I22" s="47">
        <v>0</v>
      </c>
      <c r="J22" s="48">
        <f t="shared" si="0"/>
        <v>7753</v>
      </c>
      <c r="K22" s="47">
        <f>J22</f>
        <v>7753</v>
      </c>
    </row>
    <row r="23" spans="1:13" ht="15" x14ac:dyDescent="0.25">
      <c r="A23" s="89"/>
      <c r="B23" s="11"/>
      <c r="C23" s="18" t="s">
        <v>20</v>
      </c>
      <c r="D23" s="43">
        <v>127</v>
      </c>
      <c r="E23" s="43">
        <v>1345</v>
      </c>
      <c r="F23" s="43">
        <v>1472</v>
      </c>
      <c r="G23" s="44">
        <v>5032</v>
      </c>
      <c r="H23" s="44">
        <v>38</v>
      </c>
      <c r="I23" s="44">
        <v>0</v>
      </c>
      <c r="J23" s="45">
        <f>SUM(F23:I23)</f>
        <v>6542</v>
      </c>
      <c r="K23" s="44">
        <f t="shared" ref="K23:K25" si="2">J23</f>
        <v>6542</v>
      </c>
    </row>
    <row r="24" spans="1:13" ht="15" x14ac:dyDescent="0.25">
      <c r="B24" s="11"/>
      <c r="C24" s="18" t="s">
        <v>21</v>
      </c>
      <c r="D24" s="43">
        <v>33</v>
      </c>
      <c r="E24" s="43">
        <v>10</v>
      </c>
      <c r="F24" s="43">
        <v>43</v>
      </c>
      <c r="G24" s="44">
        <v>97</v>
      </c>
      <c r="H24" s="44">
        <v>69</v>
      </c>
      <c r="I24" s="44">
        <v>0</v>
      </c>
      <c r="J24" s="45">
        <f>SUM(F24:I24)</f>
        <v>209</v>
      </c>
      <c r="K24" s="44">
        <f t="shared" si="2"/>
        <v>209</v>
      </c>
    </row>
    <row r="25" spans="1:13" ht="15" x14ac:dyDescent="0.25">
      <c r="A25" s="74"/>
      <c r="B25" s="11"/>
      <c r="C25" s="18" t="s">
        <v>22</v>
      </c>
      <c r="D25" s="43">
        <v>0</v>
      </c>
      <c r="E25" s="43">
        <v>728</v>
      </c>
      <c r="F25" s="43">
        <v>728</v>
      </c>
      <c r="G25" s="44">
        <v>47</v>
      </c>
      <c r="H25" s="44">
        <v>3</v>
      </c>
      <c r="I25" s="44">
        <v>0</v>
      </c>
      <c r="J25" s="45">
        <f>SUM(F25:I25)</f>
        <v>778</v>
      </c>
      <c r="K25" s="44">
        <f t="shared" si="2"/>
        <v>778</v>
      </c>
    </row>
    <row r="26" spans="1:13" ht="15" x14ac:dyDescent="0.25">
      <c r="A26" s="74"/>
      <c r="B26" s="11"/>
      <c r="C26" s="22"/>
      <c r="D26" s="49"/>
      <c r="E26" s="49"/>
      <c r="F26" s="49"/>
      <c r="G26" s="50"/>
      <c r="H26" s="50"/>
      <c r="I26" s="50"/>
      <c r="J26" s="51"/>
      <c r="K26" s="50"/>
    </row>
    <row r="27" spans="1:13" ht="15" x14ac:dyDescent="0.25">
      <c r="A27" s="74"/>
      <c r="B27" s="16" t="s">
        <v>23</v>
      </c>
      <c r="C27" s="17" t="s">
        <v>301</v>
      </c>
      <c r="D27" s="46">
        <f>D11-D13-D22</f>
        <v>29340</v>
      </c>
      <c r="E27" s="46">
        <f t="shared" ref="E27:I27" si="3">E11-E13-E22</f>
        <v>9675</v>
      </c>
      <c r="F27" s="46">
        <f t="shared" si="3"/>
        <v>39015</v>
      </c>
      <c r="G27" s="47">
        <f t="shared" si="3"/>
        <v>110132</v>
      </c>
      <c r="H27" s="47">
        <f t="shared" si="3"/>
        <v>45510</v>
      </c>
      <c r="I27" s="47">
        <f t="shared" si="3"/>
        <v>3920</v>
      </c>
      <c r="J27" s="48">
        <f t="shared" si="0"/>
        <v>198577</v>
      </c>
      <c r="K27" s="47">
        <f>J27</f>
        <v>198577</v>
      </c>
      <c r="L27" s="91"/>
      <c r="M27" s="92"/>
    </row>
    <row r="28" spans="1:13" ht="15" x14ac:dyDescent="0.25">
      <c r="A28" s="78"/>
      <c r="B28" s="11"/>
      <c r="C28" s="12" t="s">
        <v>24</v>
      </c>
      <c r="D28" s="43"/>
      <c r="E28" s="43"/>
      <c r="F28" s="43"/>
      <c r="G28" s="44"/>
      <c r="H28" s="44"/>
      <c r="I28" s="44"/>
      <c r="J28" s="45"/>
      <c r="K28" s="44"/>
    </row>
    <row r="29" spans="1:13" ht="15" x14ac:dyDescent="0.25">
      <c r="A29" s="74"/>
      <c r="B29" s="11"/>
      <c r="C29" s="22" t="s">
        <v>25</v>
      </c>
      <c r="D29" s="43">
        <v>4839</v>
      </c>
      <c r="E29" s="43">
        <v>4622</v>
      </c>
      <c r="F29" s="43">
        <v>9461</v>
      </c>
      <c r="G29" s="44">
        <v>29437</v>
      </c>
      <c r="H29" s="44">
        <v>22026</v>
      </c>
      <c r="I29" s="44">
        <v>1088</v>
      </c>
      <c r="J29" s="45">
        <f t="shared" si="0"/>
        <v>62012</v>
      </c>
      <c r="K29" s="44">
        <f>J29</f>
        <v>62012</v>
      </c>
    </row>
    <row r="30" spans="1:13" ht="15" x14ac:dyDescent="0.25">
      <c r="A30" s="74"/>
      <c r="B30" s="11"/>
      <c r="C30" s="22" t="s">
        <v>26</v>
      </c>
      <c r="D30" s="43">
        <v>18363</v>
      </c>
      <c r="E30" s="43">
        <v>5671</v>
      </c>
      <c r="F30" s="43">
        <v>24034</v>
      </c>
      <c r="G30" s="44">
        <v>77574</v>
      </c>
      <c r="H30" s="44">
        <v>23529</v>
      </c>
      <c r="I30" s="44">
        <v>2531</v>
      </c>
      <c r="J30" s="45">
        <f t="shared" si="0"/>
        <v>127668</v>
      </c>
      <c r="K30" s="44">
        <f t="shared" ref="K30:K33" si="4">J30</f>
        <v>127668</v>
      </c>
    </row>
    <row r="31" spans="1:13" ht="15" x14ac:dyDescent="0.25">
      <c r="A31" s="89"/>
      <c r="B31" s="11"/>
      <c r="C31" s="22" t="s">
        <v>27</v>
      </c>
      <c r="D31" s="43">
        <v>6934</v>
      </c>
      <c r="E31" s="43">
        <v>3420</v>
      </c>
      <c r="F31" s="43">
        <v>10354</v>
      </c>
      <c r="G31" s="44">
        <v>12608</v>
      </c>
      <c r="H31" s="44">
        <v>6298</v>
      </c>
      <c r="I31" s="44">
        <v>341</v>
      </c>
      <c r="J31" s="45">
        <f t="shared" si="0"/>
        <v>29601</v>
      </c>
      <c r="K31" s="44">
        <f t="shared" si="4"/>
        <v>29601</v>
      </c>
    </row>
    <row r="32" spans="1:13" ht="15" x14ac:dyDescent="0.25">
      <c r="A32" s="88"/>
      <c r="B32" s="23"/>
      <c r="C32" s="24" t="s">
        <v>28</v>
      </c>
      <c r="D32" s="43">
        <v>36</v>
      </c>
      <c r="E32" s="43">
        <v>189</v>
      </c>
      <c r="F32" s="43">
        <v>225</v>
      </c>
      <c r="G32" s="44">
        <v>351</v>
      </c>
      <c r="H32" s="44">
        <v>36</v>
      </c>
      <c r="I32" s="44">
        <v>22</v>
      </c>
      <c r="J32" s="45">
        <f t="shared" si="0"/>
        <v>634</v>
      </c>
      <c r="K32" s="44">
        <f t="shared" si="4"/>
        <v>634</v>
      </c>
    </row>
    <row r="33" spans="1:11" ht="15" x14ac:dyDescent="0.25">
      <c r="A33" s="83"/>
      <c r="B33" s="11"/>
      <c r="C33" s="20" t="s">
        <v>29</v>
      </c>
      <c r="D33" s="43">
        <v>-832</v>
      </c>
      <c r="E33" s="43">
        <v>-4227</v>
      </c>
      <c r="F33" s="43">
        <v>-5059</v>
      </c>
      <c r="G33" s="44">
        <v>-9838</v>
      </c>
      <c r="H33" s="44">
        <v>-6379</v>
      </c>
      <c r="I33" s="44">
        <v>-62</v>
      </c>
      <c r="J33" s="45">
        <f t="shared" si="0"/>
        <v>-21338</v>
      </c>
      <c r="K33" s="44">
        <f t="shared" si="4"/>
        <v>-21338</v>
      </c>
    </row>
    <row r="34" spans="1:11" ht="15" x14ac:dyDescent="0.25">
      <c r="A34" s="81"/>
      <c r="B34" s="11"/>
      <c r="C34" s="20"/>
      <c r="D34" s="43"/>
      <c r="E34" s="43"/>
      <c r="F34" s="43"/>
      <c r="G34" s="44"/>
      <c r="H34" s="44"/>
      <c r="I34" s="44"/>
      <c r="J34" s="45"/>
      <c r="K34" s="44"/>
    </row>
    <row r="35" spans="1:11" ht="15" x14ac:dyDescent="0.25">
      <c r="A35" s="83"/>
      <c r="B35" s="16" t="s">
        <v>30</v>
      </c>
      <c r="C35" s="21" t="s">
        <v>31</v>
      </c>
      <c r="D35" s="46">
        <v>386</v>
      </c>
      <c r="E35" s="46">
        <v>241</v>
      </c>
      <c r="F35" s="46">
        <v>627</v>
      </c>
      <c r="G35" s="47">
        <v>2471</v>
      </c>
      <c r="H35" s="47">
        <v>1504</v>
      </c>
      <c r="I35" s="47">
        <v>4</v>
      </c>
      <c r="J35" s="48">
        <f t="shared" si="0"/>
        <v>4606</v>
      </c>
      <c r="K35" s="47">
        <f t="shared" ref="K35:K41" si="5">J35</f>
        <v>4606</v>
      </c>
    </row>
    <row r="36" spans="1:11" ht="15" x14ac:dyDescent="0.25">
      <c r="A36" s="83"/>
      <c r="B36" s="11"/>
      <c r="C36" s="18" t="s">
        <v>32</v>
      </c>
      <c r="D36" s="43">
        <v>0</v>
      </c>
      <c r="E36" s="43">
        <v>0</v>
      </c>
      <c r="F36" s="43">
        <v>0</v>
      </c>
      <c r="G36" s="44">
        <v>0</v>
      </c>
      <c r="H36" s="44">
        <v>7</v>
      </c>
      <c r="I36" s="44">
        <v>0</v>
      </c>
      <c r="J36" s="45">
        <f t="shared" si="0"/>
        <v>7</v>
      </c>
      <c r="K36" s="44">
        <f t="shared" si="5"/>
        <v>7</v>
      </c>
    </row>
    <row r="37" spans="1:11" ht="15" x14ac:dyDescent="0.25">
      <c r="A37" s="83"/>
      <c r="B37" s="11"/>
      <c r="C37" s="18" t="s">
        <v>33</v>
      </c>
      <c r="D37" s="43">
        <v>2</v>
      </c>
      <c r="E37" s="43">
        <v>86</v>
      </c>
      <c r="F37" s="43">
        <v>88</v>
      </c>
      <c r="G37" s="44">
        <v>117</v>
      </c>
      <c r="H37" s="44">
        <v>551</v>
      </c>
      <c r="I37" s="44">
        <v>0</v>
      </c>
      <c r="J37" s="45">
        <f t="shared" si="0"/>
        <v>756</v>
      </c>
      <c r="K37" s="44">
        <f t="shared" si="5"/>
        <v>756</v>
      </c>
    </row>
    <row r="38" spans="1:11" ht="15" x14ac:dyDescent="0.25">
      <c r="A38" s="83"/>
      <c r="B38" s="11"/>
      <c r="C38" s="18" t="s">
        <v>34</v>
      </c>
      <c r="D38" s="43">
        <v>0</v>
      </c>
      <c r="E38" s="43">
        <v>101</v>
      </c>
      <c r="F38" s="43">
        <v>101</v>
      </c>
      <c r="G38" s="44">
        <v>1456</v>
      </c>
      <c r="H38" s="44">
        <v>289</v>
      </c>
      <c r="I38" s="44">
        <v>0</v>
      </c>
      <c r="J38" s="45">
        <f t="shared" si="0"/>
        <v>1846</v>
      </c>
      <c r="K38" s="44">
        <f t="shared" si="5"/>
        <v>1846</v>
      </c>
    </row>
    <row r="39" spans="1:11" ht="15" x14ac:dyDescent="0.25">
      <c r="A39" s="81"/>
      <c r="B39" s="11"/>
      <c r="C39" s="18" t="s">
        <v>35</v>
      </c>
      <c r="D39" s="43">
        <v>0</v>
      </c>
      <c r="E39" s="43">
        <v>1</v>
      </c>
      <c r="F39" s="43">
        <v>1</v>
      </c>
      <c r="G39" s="44">
        <v>573</v>
      </c>
      <c r="H39" s="44">
        <v>438</v>
      </c>
      <c r="I39" s="44">
        <v>4</v>
      </c>
      <c r="J39" s="45">
        <f t="shared" si="0"/>
        <v>1016</v>
      </c>
      <c r="K39" s="44">
        <f t="shared" si="5"/>
        <v>1016</v>
      </c>
    </row>
    <row r="40" spans="1:11" ht="15" x14ac:dyDescent="0.25">
      <c r="A40" s="81"/>
      <c r="B40" s="11"/>
      <c r="C40" s="19" t="s">
        <v>16</v>
      </c>
      <c r="D40" s="43">
        <v>384</v>
      </c>
      <c r="E40" s="43">
        <v>0</v>
      </c>
      <c r="F40" s="43">
        <v>384</v>
      </c>
      <c r="G40" s="44">
        <v>0</v>
      </c>
      <c r="H40" s="44">
        <v>0</v>
      </c>
      <c r="I40" s="44">
        <v>0</v>
      </c>
      <c r="J40" s="45">
        <f t="shared" si="0"/>
        <v>384</v>
      </c>
      <c r="K40" s="44">
        <f t="shared" si="5"/>
        <v>384</v>
      </c>
    </row>
    <row r="41" spans="1:11" ht="15" x14ac:dyDescent="0.25">
      <c r="A41" s="81"/>
      <c r="B41" s="11"/>
      <c r="C41" s="18" t="s">
        <v>36</v>
      </c>
      <c r="D41" s="43">
        <v>0</v>
      </c>
      <c r="E41" s="43">
        <v>53</v>
      </c>
      <c r="F41" s="43">
        <v>53</v>
      </c>
      <c r="G41" s="44">
        <v>325</v>
      </c>
      <c r="H41" s="44">
        <v>219</v>
      </c>
      <c r="I41" s="44">
        <v>0</v>
      </c>
      <c r="J41" s="45">
        <f>SUM(F41:I41)</f>
        <v>597</v>
      </c>
      <c r="K41" s="44">
        <f t="shared" si="5"/>
        <v>597</v>
      </c>
    </row>
    <row r="42" spans="1:11" ht="15" x14ac:dyDescent="0.25">
      <c r="A42" s="83"/>
      <c r="B42" s="11"/>
      <c r="C42" s="20"/>
      <c r="D42" s="43"/>
      <c r="E42" s="43"/>
      <c r="F42" s="43"/>
      <c r="G42" s="44"/>
      <c r="H42" s="44"/>
      <c r="I42" s="44"/>
      <c r="J42" s="45"/>
      <c r="K42" s="44"/>
    </row>
    <row r="43" spans="1:11" ht="15" x14ac:dyDescent="0.25">
      <c r="A43" s="88"/>
      <c r="B43" s="16" t="s">
        <v>37</v>
      </c>
      <c r="C43" s="21" t="s">
        <v>38</v>
      </c>
      <c r="D43" s="46">
        <v>28954</v>
      </c>
      <c r="E43" s="46">
        <v>9434</v>
      </c>
      <c r="F43" s="46">
        <v>38388</v>
      </c>
      <c r="G43" s="47">
        <v>107661</v>
      </c>
      <c r="H43" s="47">
        <v>44006</v>
      </c>
      <c r="I43" s="47">
        <v>3916</v>
      </c>
      <c r="J43" s="48">
        <f t="shared" si="0"/>
        <v>193971</v>
      </c>
      <c r="K43" s="47">
        <f>J43</f>
        <v>193971</v>
      </c>
    </row>
    <row r="44" spans="1:11" ht="15" x14ac:dyDescent="0.25">
      <c r="A44" s="89"/>
      <c r="B44" s="11"/>
      <c r="C44" s="22"/>
      <c r="D44" s="43"/>
      <c r="E44" s="43"/>
      <c r="F44" s="43"/>
      <c r="G44" s="44"/>
      <c r="H44" s="44"/>
      <c r="I44" s="44"/>
      <c r="J44" s="45"/>
      <c r="K44" s="44"/>
    </row>
    <row r="45" spans="1:11" ht="15" x14ac:dyDescent="0.25">
      <c r="A45" s="89"/>
      <c r="B45" s="13" t="s">
        <v>39</v>
      </c>
      <c r="C45" s="14" t="s">
        <v>40</v>
      </c>
      <c r="D45" s="213">
        <v>96018</v>
      </c>
      <c r="E45" s="213">
        <v>1834</v>
      </c>
      <c r="F45" s="213">
        <v>97852</v>
      </c>
      <c r="G45" s="214">
        <v>16831</v>
      </c>
      <c r="H45" s="214">
        <v>26472</v>
      </c>
      <c r="I45" s="214">
        <v>0</v>
      </c>
      <c r="J45" s="215">
        <f t="shared" si="0"/>
        <v>141155</v>
      </c>
      <c r="K45" s="214">
        <f>J45</f>
        <v>141155</v>
      </c>
    </row>
    <row r="46" spans="1:11" ht="15" x14ac:dyDescent="0.25">
      <c r="A46" s="74"/>
      <c r="B46" s="11"/>
      <c r="C46" s="25"/>
      <c r="D46" s="43"/>
      <c r="E46" s="43"/>
      <c r="F46" s="43"/>
      <c r="G46" s="44"/>
      <c r="H46" s="44"/>
      <c r="I46" s="44"/>
      <c r="J46" s="45"/>
      <c r="K46" s="44"/>
    </row>
    <row r="47" spans="1:11" ht="15" x14ac:dyDescent="0.25">
      <c r="B47" s="16" t="s">
        <v>41</v>
      </c>
      <c r="C47" s="17" t="s">
        <v>42</v>
      </c>
      <c r="D47" s="46">
        <v>70396</v>
      </c>
      <c r="E47" s="46">
        <v>0</v>
      </c>
      <c r="F47" s="46">
        <v>70396</v>
      </c>
      <c r="G47" s="47">
        <v>3006</v>
      </c>
      <c r="H47" s="47">
        <v>5837</v>
      </c>
      <c r="I47" s="47">
        <v>0</v>
      </c>
      <c r="J47" s="48">
        <f t="shared" si="0"/>
        <v>79239</v>
      </c>
      <c r="K47" s="47">
        <f>J47</f>
        <v>79239</v>
      </c>
    </row>
    <row r="48" spans="1:11" ht="15" x14ac:dyDescent="0.25">
      <c r="A48" s="74"/>
      <c r="B48" s="11"/>
      <c r="C48" s="20" t="s">
        <v>43</v>
      </c>
      <c r="D48" s="43">
        <v>70396</v>
      </c>
      <c r="E48" s="43">
        <v>0</v>
      </c>
      <c r="F48" s="43">
        <v>70396</v>
      </c>
      <c r="G48" s="44">
        <v>1303</v>
      </c>
      <c r="H48" s="44">
        <v>5837</v>
      </c>
      <c r="I48" s="44">
        <v>0</v>
      </c>
      <c r="J48" s="45">
        <f t="shared" si="0"/>
        <v>77536</v>
      </c>
      <c r="K48" s="44">
        <f>J48</f>
        <v>77536</v>
      </c>
    </row>
    <row r="49" spans="1:11" ht="15" x14ac:dyDescent="0.25">
      <c r="A49" s="77"/>
      <c r="B49" s="11"/>
      <c r="C49" s="22" t="s">
        <v>44</v>
      </c>
      <c r="D49" s="43">
        <v>0</v>
      </c>
      <c r="E49" s="43">
        <v>0</v>
      </c>
      <c r="F49" s="43">
        <v>0</v>
      </c>
      <c r="G49" s="44">
        <v>1703</v>
      </c>
      <c r="H49" s="44">
        <v>0</v>
      </c>
      <c r="I49" s="44">
        <v>0</v>
      </c>
      <c r="J49" s="45">
        <f t="shared" si="0"/>
        <v>1703</v>
      </c>
      <c r="K49" s="44">
        <f>J49</f>
        <v>1703</v>
      </c>
    </row>
    <row r="50" spans="1:11" ht="15" x14ac:dyDescent="0.25">
      <c r="A50" s="74"/>
      <c r="B50" s="11"/>
      <c r="C50" s="20"/>
      <c r="D50" s="43"/>
      <c r="E50" s="43"/>
      <c r="F50" s="43"/>
      <c r="G50" s="44"/>
      <c r="H50" s="44"/>
      <c r="I50" s="44"/>
      <c r="J50" s="45"/>
      <c r="K50" s="44"/>
    </row>
    <row r="51" spans="1:11" ht="15" x14ac:dyDescent="0.25">
      <c r="A51" s="74"/>
      <c r="B51" s="16" t="s">
        <v>45</v>
      </c>
      <c r="C51" s="26" t="s">
        <v>46</v>
      </c>
      <c r="D51" s="46">
        <v>29</v>
      </c>
      <c r="E51" s="46">
        <v>0</v>
      </c>
      <c r="F51" s="46">
        <v>29</v>
      </c>
      <c r="G51" s="47">
        <v>56</v>
      </c>
      <c r="H51" s="47">
        <v>44</v>
      </c>
      <c r="I51" s="47">
        <v>0</v>
      </c>
      <c r="J51" s="48">
        <f t="shared" si="0"/>
        <v>129</v>
      </c>
      <c r="K51" s="47">
        <f>J51</f>
        <v>129</v>
      </c>
    </row>
    <row r="52" spans="1:11" ht="15" x14ac:dyDescent="0.25">
      <c r="A52" s="78"/>
      <c r="B52" s="11"/>
      <c r="C52" s="27" t="s">
        <v>47</v>
      </c>
      <c r="D52" s="43">
        <v>0</v>
      </c>
      <c r="E52" s="43">
        <v>0</v>
      </c>
      <c r="F52" s="43">
        <v>0</v>
      </c>
      <c r="G52" s="44">
        <v>55</v>
      </c>
      <c r="H52" s="44">
        <v>0</v>
      </c>
      <c r="I52" s="44">
        <v>0</v>
      </c>
      <c r="J52" s="45">
        <f t="shared" si="0"/>
        <v>55</v>
      </c>
      <c r="K52" s="44">
        <f>J52</f>
        <v>55</v>
      </c>
    </row>
    <row r="53" spans="1:11" ht="15" x14ac:dyDescent="0.25">
      <c r="A53" s="74"/>
      <c r="B53" s="11"/>
      <c r="C53" s="28" t="s">
        <v>48</v>
      </c>
      <c r="D53" s="43">
        <v>0</v>
      </c>
      <c r="E53" s="43">
        <v>0</v>
      </c>
      <c r="F53" s="43">
        <v>0</v>
      </c>
      <c r="G53" s="44">
        <v>0</v>
      </c>
      <c r="H53" s="44">
        <v>43</v>
      </c>
      <c r="I53" s="44">
        <v>0</v>
      </c>
      <c r="J53" s="45">
        <f t="shared" si="0"/>
        <v>43</v>
      </c>
      <c r="K53" s="44">
        <f t="shared" ref="K53:K54" si="6">J53</f>
        <v>43</v>
      </c>
    </row>
    <row r="54" spans="1:11" ht="15" x14ac:dyDescent="0.25">
      <c r="A54" s="74"/>
      <c r="B54" s="11"/>
      <c r="C54" s="20" t="s">
        <v>49</v>
      </c>
      <c r="D54" s="43">
        <v>29</v>
      </c>
      <c r="E54" s="43">
        <v>0</v>
      </c>
      <c r="F54" s="43">
        <v>29</v>
      </c>
      <c r="G54" s="44">
        <v>1</v>
      </c>
      <c r="H54" s="44">
        <v>1</v>
      </c>
      <c r="I54" s="44">
        <v>0</v>
      </c>
      <c r="J54" s="45">
        <f t="shared" si="0"/>
        <v>31</v>
      </c>
      <c r="K54" s="44">
        <f t="shared" si="6"/>
        <v>31</v>
      </c>
    </row>
    <row r="55" spans="1:11" ht="15" x14ac:dyDescent="0.25">
      <c r="A55" s="89"/>
      <c r="B55" s="11"/>
      <c r="C55" s="20"/>
      <c r="D55" s="43"/>
      <c r="E55" s="43"/>
      <c r="F55" s="43"/>
      <c r="G55" s="44"/>
      <c r="H55" s="44"/>
      <c r="I55" s="44"/>
      <c r="J55" s="45"/>
      <c r="K55" s="44"/>
    </row>
    <row r="56" spans="1:11" ht="15" x14ac:dyDescent="0.25">
      <c r="A56" s="88"/>
      <c r="B56" s="16" t="s">
        <v>50</v>
      </c>
      <c r="C56" s="17" t="s">
        <v>51</v>
      </c>
      <c r="D56" s="46">
        <v>24027</v>
      </c>
      <c r="E56" s="46">
        <v>406</v>
      </c>
      <c r="F56" s="46">
        <v>24433</v>
      </c>
      <c r="G56" s="47">
        <v>13156</v>
      </c>
      <c r="H56" s="47">
        <v>3029</v>
      </c>
      <c r="I56" s="47">
        <v>0</v>
      </c>
      <c r="J56" s="48">
        <f t="shared" si="0"/>
        <v>40618</v>
      </c>
      <c r="K56" s="47">
        <f>J56</f>
        <v>40618</v>
      </c>
    </row>
    <row r="57" spans="1:11" ht="15" x14ac:dyDescent="0.25">
      <c r="A57" s="83"/>
      <c r="B57" s="11"/>
      <c r="C57" s="12" t="s">
        <v>52</v>
      </c>
      <c r="D57" s="43">
        <v>6</v>
      </c>
      <c r="E57" s="43">
        <v>0</v>
      </c>
      <c r="F57" s="43">
        <v>6</v>
      </c>
      <c r="G57" s="44">
        <v>9095</v>
      </c>
      <c r="H57" s="44">
        <v>207</v>
      </c>
      <c r="I57" s="44">
        <v>0</v>
      </c>
      <c r="J57" s="45">
        <f t="shared" si="0"/>
        <v>9308</v>
      </c>
      <c r="K57" s="44">
        <f>J57</f>
        <v>9308</v>
      </c>
    </row>
    <row r="58" spans="1:11" ht="15" x14ac:dyDescent="0.25">
      <c r="A58" s="81"/>
      <c r="B58" s="11"/>
      <c r="C58" s="22" t="s">
        <v>53</v>
      </c>
      <c r="D58" s="43"/>
      <c r="E58" s="43"/>
      <c r="F58" s="43"/>
      <c r="G58" s="44"/>
      <c r="H58" s="44"/>
      <c r="I58" s="44"/>
      <c r="J58" s="45"/>
      <c r="K58" s="44"/>
    </row>
    <row r="59" spans="1:11" ht="15" x14ac:dyDescent="0.25">
      <c r="A59" s="83"/>
      <c r="B59" s="11"/>
      <c r="C59" s="20" t="s">
        <v>54</v>
      </c>
      <c r="D59" s="43">
        <v>826</v>
      </c>
      <c r="E59" s="43">
        <v>0</v>
      </c>
      <c r="F59" s="43">
        <v>826</v>
      </c>
      <c r="G59" s="44">
        <v>13</v>
      </c>
      <c r="H59" s="44">
        <v>42</v>
      </c>
      <c r="I59" s="44">
        <v>0</v>
      </c>
      <c r="J59" s="45">
        <f t="shared" si="0"/>
        <v>881</v>
      </c>
      <c r="K59" s="44">
        <f>J59</f>
        <v>881</v>
      </c>
    </row>
    <row r="60" spans="1:11" ht="15" x14ac:dyDescent="0.25">
      <c r="A60" s="83"/>
      <c r="B60" s="11"/>
      <c r="C60" s="20" t="s">
        <v>55</v>
      </c>
      <c r="D60" s="43">
        <v>319</v>
      </c>
      <c r="E60" s="43">
        <v>0</v>
      </c>
      <c r="F60" s="43">
        <v>319</v>
      </c>
      <c r="G60" s="44">
        <v>6</v>
      </c>
      <c r="H60" s="44">
        <v>21</v>
      </c>
      <c r="I60" s="44">
        <v>0</v>
      </c>
      <c r="J60" s="45">
        <f t="shared" si="0"/>
        <v>346</v>
      </c>
      <c r="K60" s="44">
        <f t="shared" ref="K60:K76" si="7">J60</f>
        <v>346</v>
      </c>
    </row>
    <row r="61" spans="1:11" ht="15" x14ac:dyDescent="0.25">
      <c r="A61" s="83"/>
      <c r="B61" s="11"/>
      <c r="C61" s="20" t="s">
        <v>56</v>
      </c>
      <c r="D61" s="43">
        <v>21</v>
      </c>
      <c r="E61" s="43">
        <v>0</v>
      </c>
      <c r="F61" s="43">
        <v>21</v>
      </c>
      <c r="G61" s="44">
        <v>0</v>
      </c>
      <c r="H61" s="44">
        <v>0</v>
      </c>
      <c r="I61" s="44">
        <v>0</v>
      </c>
      <c r="J61" s="45">
        <f>SUM(F61:I61)</f>
        <v>21</v>
      </c>
      <c r="K61" s="44">
        <f t="shared" si="7"/>
        <v>21</v>
      </c>
    </row>
    <row r="62" spans="1:11" ht="15" x14ac:dyDescent="0.25">
      <c r="A62" s="83"/>
      <c r="B62" s="11"/>
      <c r="C62" s="20" t="s">
        <v>57</v>
      </c>
      <c r="D62" s="43">
        <v>6380</v>
      </c>
      <c r="E62" s="43">
        <v>0</v>
      </c>
      <c r="F62" s="43">
        <v>6380</v>
      </c>
      <c r="G62" s="44">
        <v>286</v>
      </c>
      <c r="H62" s="44">
        <v>507</v>
      </c>
      <c r="I62" s="44">
        <v>0</v>
      </c>
      <c r="J62" s="45">
        <f t="shared" si="0"/>
        <v>7173</v>
      </c>
      <c r="K62" s="44">
        <f t="shared" si="7"/>
        <v>7173</v>
      </c>
    </row>
    <row r="63" spans="1:11" ht="15" x14ac:dyDescent="0.25">
      <c r="A63" s="83"/>
      <c r="B63" s="11"/>
      <c r="C63" s="20" t="s">
        <v>58</v>
      </c>
      <c r="D63" s="43">
        <v>11275</v>
      </c>
      <c r="E63" s="43">
        <v>0</v>
      </c>
      <c r="F63" s="43">
        <v>11275</v>
      </c>
      <c r="G63" s="44">
        <v>1269</v>
      </c>
      <c r="H63" s="44">
        <v>865</v>
      </c>
      <c r="I63" s="44">
        <v>0</v>
      </c>
      <c r="J63" s="45">
        <f t="shared" si="0"/>
        <v>13409</v>
      </c>
      <c r="K63" s="44">
        <f t="shared" si="7"/>
        <v>13409</v>
      </c>
    </row>
    <row r="64" spans="1:11" ht="15" x14ac:dyDescent="0.25">
      <c r="A64" s="81"/>
      <c r="B64" s="11"/>
      <c r="C64" s="20" t="s">
        <v>59</v>
      </c>
      <c r="D64" s="43">
        <v>0</v>
      </c>
      <c r="E64" s="43">
        <v>0</v>
      </c>
      <c r="F64" s="43">
        <v>0</v>
      </c>
      <c r="G64" s="44">
        <v>583</v>
      </c>
      <c r="H64" s="44">
        <v>26</v>
      </c>
      <c r="I64" s="44">
        <v>0</v>
      </c>
      <c r="J64" s="45">
        <f t="shared" si="0"/>
        <v>609</v>
      </c>
      <c r="K64" s="44">
        <f t="shared" si="7"/>
        <v>609</v>
      </c>
    </row>
    <row r="65" spans="1:11" ht="15" x14ac:dyDescent="0.25">
      <c r="A65" s="83"/>
      <c r="B65" s="11"/>
      <c r="C65" s="20" t="s">
        <v>60</v>
      </c>
      <c r="D65" s="43">
        <v>1349</v>
      </c>
      <c r="E65" s="43">
        <v>0</v>
      </c>
      <c r="F65" s="43">
        <v>1349</v>
      </c>
      <c r="G65" s="44">
        <v>22</v>
      </c>
      <c r="H65" s="44">
        <v>68</v>
      </c>
      <c r="I65" s="44">
        <v>0</v>
      </c>
      <c r="J65" s="45">
        <f t="shared" si="0"/>
        <v>1439</v>
      </c>
      <c r="K65" s="44">
        <f t="shared" si="7"/>
        <v>1439</v>
      </c>
    </row>
    <row r="66" spans="1:11" ht="15" x14ac:dyDescent="0.25">
      <c r="A66" s="83"/>
      <c r="B66" s="11"/>
      <c r="C66" s="20" t="s">
        <v>61</v>
      </c>
      <c r="D66" s="43">
        <v>1</v>
      </c>
      <c r="E66" s="43">
        <v>0</v>
      </c>
      <c r="F66" s="43">
        <v>1</v>
      </c>
      <c r="G66" s="44">
        <v>330</v>
      </c>
      <c r="H66" s="44">
        <v>0</v>
      </c>
      <c r="I66" s="44">
        <v>0</v>
      </c>
      <c r="J66" s="45">
        <f t="shared" si="0"/>
        <v>331</v>
      </c>
      <c r="K66" s="44">
        <f t="shared" si="7"/>
        <v>331</v>
      </c>
    </row>
    <row r="67" spans="1:11" ht="15" x14ac:dyDescent="0.25">
      <c r="A67" s="81"/>
      <c r="B67" s="11"/>
      <c r="C67" s="22" t="s">
        <v>62</v>
      </c>
      <c r="D67" s="43">
        <v>0</v>
      </c>
      <c r="E67" s="43">
        <v>0</v>
      </c>
      <c r="F67" s="43">
        <v>0</v>
      </c>
      <c r="G67" s="44">
        <v>0</v>
      </c>
      <c r="H67" s="44">
        <v>0</v>
      </c>
      <c r="I67" s="44">
        <v>0</v>
      </c>
      <c r="J67" s="45">
        <f t="shared" si="0"/>
        <v>0</v>
      </c>
      <c r="K67" s="44">
        <f t="shared" si="7"/>
        <v>0</v>
      </c>
    </row>
    <row r="68" spans="1:11" ht="15" x14ac:dyDescent="0.25">
      <c r="A68" s="83"/>
      <c r="B68" s="11"/>
      <c r="C68" s="22" t="s">
        <v>63</v>
      </c>
      <c r="D68" s="43">
        <v>1504</v>
      </c>
      <c r="E68" s="43">
        <v>0</v>
      </c>
      <c r="F68" s="43">
        <v>1504</v>
      </c>
      <c r="G68" s="44">
        <v>21</v>
      </c>
      <c r="H68" s="44">
        <v>79</v>
      </c>
      <c r="I68" s="44">
        <v>0</v>
      </c>
      <c r="J68" s="45">
        <f t="shared" si="0"/>
        <v>1604</v>
      </c>
      <c r="K68" s="44">
        <f t="shared" si="7"/>
        <v>1604</v>
      </c>
    </row>
    <row r="69" spans="1:11" ht="15" x14ac:dyDescent="0.25">
      <c r="A69" s="83"/>
      <c r="B69" s="11"/>
      <c r="C69" s="22" t="s">
        <v>64</v>
      </c>
      <c r="D69" s="43">
        <v>0</v>
      </c>
      <c r="E69" s="43">
        <v>0</v>
      </c>
      <c r="F69" s="43">
        <v>0</v>
      </c>
      <c r="G69" s="44">
        <v>0</v>
      </c>
      <c r="H69" s="44">
        <v>983</v>
      </c>
      <c r="I69" s="44">
        <v>0</v>
      </c>
      <c r="J69" s="45">
        <f t="shared" si="0"/>
        <v>983</v>
      </c>
      <c r="K69" s="44">
        <f t="shared" si="7"/>
        <v>983</v>
      </c>
    </row>
    <row r="70" spans="1:11" ht="15" x14ac:dyDescent="0.25">
      <c r="A70" s="83"/>
      <c r="B70" s="11"/>
      <c r="C70" s="27" t="s">
        <v>65</v>
      </c>
      <c r="D70" s="43">
        <v>0</v>
      </c>
      <c r="E70" s="43">
        <v>0</v>
      </c>
      <c r="F70" s="43">
        <v>0</v>
      </c>
      <c r="G70" s="44">
        <v>86</v>
      </c>
      <c r="H70" s="44">
        <v>0</v>
      </c>
      <c r="I70" s="44">
        <v>0</v>
      </c>
      <c r="J70" s="45">
        <f t="shared" si="0"/>
        <v>86</v>
      </c>
      <c r="K70" s="44">
        <f t="shared" si="7"/>
        <v>86</v>
      </c>
    </row>
    <row r="71" spans="1:11" ht="15" x14ac:dyDescent="0.25">
      <c r="A71" s="83"/>
      <c r="B71" s="11"/>
      <c r="C71" s="27" t="s">
        <v>66</v>
      </c>
      <c r="D71" s="43">
        <v>0</v>
      </c>
      <c r="E71" s="43">
        <v>0</v>
      </c>
      <c r="F71" s="43">
        <v>0</v>
      </c>
      <c r="G71" s="44">
        <v>0</v>
      </c>
      <c r="H71" s="44">
        <v>114</v>
      </c>
      <c r="I71" s="44">
        <v>0</v>
      </c>
      <c r="J71" s="45">
        <f t="shared" si="0"/>
        <v>114</v>
      </c>
      <c r="K71" s="44">
        <f t="shared" si="7"/>
        <v>114</v>
      </c>
    </row>
    <row r="72" spans="1:11" ht="15" x14ac:dyDescent="0.25">
      <c r="A72" s="83"/>
      <c r="B72" s="11"/>
      <c r="C72" s="27" t="s">
        <v>67</v>
      </c>
      <c r="D72" s="43">
        <v>2283</v>
      </c>
      <c r="E72" s="43">
        <v>0</v>
      </c>
      <c r="F72" s="43">
        <v>2283</v>
      </c>
      <c r="G72" s="44">
        <v>0</v>
      </c>
      <c r="H72" s="44">
        <v>0</v>
      </c>
      <c r="I72" s="44">
        <v>0</v>
      </c>
      <c r="J72" s="45">
        <f>SUM(F72:I72)</f>
        <v>2283</v>
      </c>
      <c r="K72" s="44">
        <f t="shared" si="7"/>
        <v>2283</v>
      </c>
    </row>
    <row r="73" spans="1:11" ht="15" x14ac:dyDescent="0.25">
      <c r="A73" s="83"/>
      <c r="B73" s="11"/>
      <c r="C73" s="27" t="s">
        <v>392</v>
      </c>
      <c r="D73" s="43">
        <v>0</v>
      </c>
      <c r="E73" s="43">
        <v>0</v>
      </c>
      <c r="F73" s="43">
        <v>0</v>
      </c>
      <c r="G73" s="44">
        <v>0</v>
      </c>
      <c r="H73" s="44">
        <v>0</v>
      </c>
      <c r="I73" s="44">
        <v>0</v>
      </c>
      <c r="J73" s="45">
        <f t="shared" ref="J73:J74" si="8">SUM(F73:I73)</f>
        <v>0</v>
      </c>
      <c r="K73" s="44">
        <f t="shared" ref="K73:K74" si="9">J73</f>
        <v>0</v>
      </c>
    </row>
    <row r="74" spans="1:11" ht="15" x14ac:dyDescent="0.25">
      <c r="A74" s="83"/>
      <c r="B74" s="11"/>
      <c r="C74" s="27" t="s">
        <v>393</v>
      </c>
      <c r="D74" s="43">
        <v>0</v>
      </c>
      <c r="E74" s="43">
        <v>0</v>
      </c>
      <c r="F74" s="43">
        <v>0</v>
      </c>
      <c r="G74" s="44">
        <v>0</v>
      </c>
      <c r="H74" s="44">
        <v>0</v>
      </c>
      <c r="I74" s="44">
        <v>0</v>
      </c>
      <c r="J74" s="45">
        <f t="shared" si="8"/>
        <v>0</v>
      </c>
      <c r="K74" s="44">
        <f t="shared" si="9"/>
        <v>0</v>
      </c>
    </row>
    <row r="75" spans="1:11" ht="15" x14ac:dyDescent="0.25">
      <c r="A75" s="88"/>
      <c r="B75" s="11"/>
      <c r="C75" s="20" t="s">
        <v>68</v>
      </c>
      <c r="D75" s="43">
        <v>63</v>
      </c>
      <c r="E75" s="43">
        <v>0</v>
      </c>
      <c r="F75" s="43">
        <v>63</v>
      </c>
      <c r="G75" s="44">
        <v>1218</v>
      </c>
      <c r="H75" s="44">
        <v>46</v>
      </c>
      <c r="I75" s="44">
        <v>0</v>
      </c>
      <c r="J75" s="45">
        <f t="shared" si="0"/>
        <v>1327</v>
      </c>
      <c r="K75" s="44">
        <f t="shared" si="7"/>
        <v>1327</v>
      </c>
    </row>
    <row r="76" spans="1:11" ht="15" x14ac:dyDescent="0.2">
      <c r="A76" s="89"/>
      <c r="B76" s="29"/>
      <c r="C76" s="30" t="s">
        <v>69</v>
      </c>
      <c r="D76" s="43">
        <v>0</v>
      </c>
      <c r="E76" s="43">
        <v>406</v>
      </c>
      <c r="F76" s="43">
        <v>406</v>
      </c>
      <c r="G76" s="44">
        <v>227</v>
      </c>
      <c r="H76" s="44">
        <v>71</v>
      </c>
      <c r="I76" s="44">
        <v>0</v>
      </c>
      <c r="J76" s="45">
        <f t="shared" si="0"/>
        <v>704</v>
      </c>
      <c r="K76" s="44">
        <f t="shared" si="7"/>
        <v>704</v>
      </c>
    </row>
    <row r="77" spans="1:11" ht="15" x14ac:dyDescent="0.2">
      <c r="B77" s="29"/>
      <c r="C77" s="30"/>
      <c r="D77" s="43"/>
      <c r="E77" s="43"/>
      <c r="F77" s="43"/>
      <c r="G77" s="44"/>
      <c r="H77" s="44"/>
      <c r="I77" s="44"/>
      <c r="J77" s="45"/>
      <c r="K77" s="44"/>
    </row>
    <row r="78" spans="1:11" ht="15" x14ac:dyDescent="0.25">
      <c r="B78" s="16" t="s">
        <v>70</v>
      </c>
      <c r="C78" s="26" t="s">
        <v>71</v>
      </c>
      <c r="D78" s="46">
        <v>1566</v>
      </c>
      <c r="E78" s="46">
        <v>1428</v>
      </c>
      <c r="F78" s="46">
        <v>2994</v>
      </c>
      <c r="G78" s="47">
        <v>613</v>
      </c>
      <c r="H78" s="47">
        <v>17562</v>
      </c>
      <c r="I78" s="47">
        <v>0</v>
      </c>
      <c r="J78" s="48">
        <f t="shared" si="0"/>
        <v>21169</v>
      </c>
      <c r="K78" s="47">
        <f>J78</f>
        <v>21169</v>
      </c>
    </row>
    <row r="79" spans="1:11" ht="15" x14ac:dyDescent="0.25">
      <c r="A79" s="74"/>
      <c r="B79" s="11"/>
      <c r="C79" s="12" t="s">
        <v>72</v>
      </c>
      <c r="D79" s="43">
        <v>0</v>
      </c>
      <c r="E79" s="43">
        <v>0</v>
      </c>
      <c r="F79" s="43">
        <v>0</v>
      </c>
      <c r="G79" s="44">
        <v>26</v>
      </c>
      <c r="H79" s="44">
        <v>1896</v>
      </c>
      <c r="I79" s="44">
        <v>0</v>
      </c>
      <c r="J79" s="45">
        <f t="shared" si="0"/>
        <v>1922</v>
      </c>
      <c r="K79" s="44">
        <f>J79</f>
        <v>1922</v>
      </c>
    </row>
    <row r="80" spans="1:11" ht="15" x14ac:dyDescent="0.25">
      <c r="B80" s="11"/>
      <c r="C80" s="12" t="s">
        <v>73</v>
      </c>
      <c r="D80" s="43">
        <v>0</v>
      </c>
      <c r="E80" s="43">
        <v>0</v>
      </c>
      <c r="F80" s="43">
        <v>0</v>
      </c>
      <c r="G80" s="44">
        <v>0</v>
      </c>
      <c r="H80" s="44">
        <v>13384</v>
      </c>
      <c r="I80" s="44">
        <v>0</v>
      </c>
      <c r="J80" s="45">
        <f t="shared" si="0"/>
        <v>13384</v>
      </c>
      <c r="K80" s="44">
        <f t="shared" ref="K80:K88" si="10">J80</f>
        <v>13384</v>
      </c>
    </row>
    <row r="81" spans="1:11" ht="15" x14ac:dyDescent="0.25">
      <c r="A81" s="74"/>
      <c r="B81" s="11"/>
      <c r="C81" s="12" t="s">
        <v>74</v>
      </c>
      <c r="D81" s="43">
        <v>0</v>
      </c>
      <c r="E81" s="43">
        <v>0</v>
      </c>
      <c r="F81" s="43">
        <v>0</v>
      </c>
      <c r="G81" s="44">
        <v>0</v>
      </c>
      <c r="H81" s="44">
        <v>489</v>
      </c>
      <c r="I81" s="44">
        <v>0</v>
      </c>
      <c r="J81" s="45">
        <f t="shared" si="0"/>
        <v>489</v>
      </c>
      <c r="K81" s="44">
        <f t="shared" si="10"/>
        <v>489</v>
      </c>
    </row>
    <row r="82" spans="1:11" ht="15" x14ac:dyDescent="0.25">
      <c r="A82" s="77"/>
      <c r="B82" s="11"/>
      <c r="C82" s="12" t="s">
        <v>75</v>
      </c>
      <c r="D82" s="43">
        <v>0</v>
      </c>
      <c r="E82" s="43">
        <v>0</v>
      </c>
      <c r="F82" s="43">
        <v>0</v>
      </c>
      <c r="G82" s="44">
        <v>3</v>
      </c>
      <c r="H82" s="44">
        <v>131</v>
      </c>
      <c r="I82" s="44">
        <v>0</v>
      </c>
      <c r="J82" s="45">
        <f t="shared" ref="J82:J142" si="11">SUM(F82:I82)</f>
        <v>134</v>
      </c>
      <c r="K82" s="44">
        <f t="shared" si="10"/>
        <v>134</v>
      </c>
    </row>
    <row r="83" spans="1:11" ht="15" x14ac:dyDescent="0.25">
      <c r="A83" s="74"/>
      <c r="B83" s="11"/>
      <c r="C83" s="12" t="s">
        <v>76</v>
      </c>
      <c r="D83" s="43">
        <v>0</v>
      </c>
      <c r="E83" s="43">
        <v>0</v>
      </c>
      <c r="F83" s="43">
        <v>0</v>
      </c>
      <c r="G83" s="44">
        <v>0</v>
      </c>
      <c r="H83" s="44">
        <v>326</v>
      </c>
      <c r="I83" s="44">
        <v>0</v>
      </c>
      <c r="J83" s="45">
        <f t="shared" si="11"/>
        <v>326</v>
      </c>
      <c r="K83" s="44">
        <f t="shared" si="10"/>
        <v>326</v>
      </c>
    </row>
    <row r="84" spans="1:11" ht="15" x14ac:dyDescent="0.25">
      <c r="A84" s="74"/>
      <c r="B84" s="11"/>
      <c r="C84" s="12" t="s">
        <v>77</v>
      </c>
      <c r="D84" s="43">
        <v>1043</v>
      </c>
      <c r="E84" s="43">
        <v>21</v>
      </c>
      <c r="F84" s="43">
        <v>1064</v>
      </c>
      <c r="G84" s="44">
        <v>473</v>
      </c>
      <c r="H84" s="44">
        <v>0</v>
      </c>
      <c r="I84" s="44">
        <v>0</v>
      </c>
      <c r="J84" s="45">
        <f t="shared" si="11"/>
        <v>1537</v>
      </c>
      <c r="K84" s="44">
        <f t="shared" si="10"/>
        <v>1537</v>
      </c>
    </row>
    <row r="85" spans="1:11" ht="15" x14ac:dyDescent="0.25">
      <c r="A85" s="78"/>
      <c r="B85" s="11"/>
      <c r="C85" s="12" t="s">
        <v>78</v>
      </c>
      <c r="D85" s="43">
        <v>4</v>
      </c>
      <c r="E85" s="43">
        <v>0</v>
      </c>
      <c r="F85" s="43">
        <v>4</v>
      </c>
      <c r="G85" s="44">
        <v>0</v>
      </c>
      <c r="H85" s="44">
        <v>0</v>
      </c>
      <c r="I85" s="44">
        <v>0</v>
      </c>
      <c r="J85" s="45">
        <f t="shared" si="11"/>
        <v>4</v>
      </c>
      <c r="K85" s="44">
        <f t="shared" si="10"/>
        <v>4</v>
      </c>
    </row>
    <row r="86" spans="1:11" ht="15" x14ac:dyDescent="0.25">
      <c r="A86" s="74"/>
      <c r="B86" s="11"/>
      <c r="C86" s="12" t="s">
        <v>13</v>
      </c>
      <c r="D86" s="43">
        <v>172</v>
      </c>
      <c r="E86" s="43">
        <v>178</v>
      </c>
      <c r="F86" s="43">
        <v>350</v>
      </c>
      <c r="G86" s="44">
        <v>44</v>
      </c>
      <c r="H86" s="44">
        <v>1276</v>
      </c>
      <c r="I86" s="44">
        <v>0</v>
      </c>
      <c r="J86" s="45">
        <f t="shared" si="11"/>
        <v>1670</v>
      </c>
      <c r="K86" s="44">
        <f t="shared" si="10"/>
        <v>1670</v>
      </c>
    </row>
    <row r="87" spans="1:11" ht="15" x14ac:dyDescent="0.25">
      <c r="A87" s="74"/>
      <c r="B87" s="11"/>
      <c r="C87" s="12" t="s">
        <v>79</v>
      </c>
      <c r="D87" s="43">
        <v>0</v>
      </c>
      <c r="E87" s="43">
        <v>1074</v>
      </c>
      <c r="F87" s="43">
        <v>1074</v>
      </c>
      <c r="G87" s="44">
        <v>0</v>
      </c>
      <c r="H87" s="44">
        <v>0</v>
      </c>
      <c r="I87" s="44">
        <v>0</v>
      </c>
      <c r="J87" s="45">
        <f>SUM(F87:I87)</f>
        <v>1074</v>
      </c>
      <c r="K87" s="44">
        <f t="shared" si="10"/>
        <v>1074</v>
      </c>
    </row>
    <row r="88" spans="1:11" ht="15" x14ac:dyDescent="0.25">
      <c r="A88" s="89"/>
      <c r="B88" s="11"/>
      <c r="C88" s="12" t="s">
        <v>80</v>
      </c>
      <c r="D88" s="43">
        <v>347</v>
      </c>
      <c r="E88" s="43">
        <v>155</v>
      </c>
      <c r="F88" s="43">
        <v>502</v>
      </c>
      <c r="G88" s="44">
        <v>67</v>
      </c>
      <c r="H88" s="44">
        <v>60</v>
      </c>
      <c r="I88" s="44">
        <v>0</v>
      </c>
      <c r="J88" s="45">
        <f t="shared" si="11"/>
        <v>629</v>
      </c>
      <c r="K88" s="44">
        <f t="shared" si="10"/>
        <v>629</v>
      </c>
    </row>
    <row r="89" spans="1:11" ht="15" x14ac:dyDescent="0.25">
      <c r="A89" s="89"/>
      <c r="B89" s="11"/>
      <c r="C89" s="12"/>
      <c r="D89" s="43"/>
      <c r="E89" s="43"/>
      <c r="F89" s="43"/>
      <c r="G89" s="44"/>
      <c r="H89" s="44"/>
      <c r="I89" s="44"/>
      <c r="J89" s="45"/>
      <c r="K89" s="44"/>
    </row>
    <row r="90" spans="1:11" ht="15" x14ac:dyDescent="0.25">
      <c r="A90" s="88"/>
      <c r="B90" s="11"/>
      <c r="C90" s="31" t="s">
        <v>81</v>
      </c>
      <c r="D90" s="49">
        <v>1920</v>
      </c>
      <c r="E90" s="49">
        <v>0</v>
      </c>
      <c r="F90" s="49">
        <v>1920</v>
      </c>
      <c r="G90" s="50">
        <v>0</v>
      </c>
      <c r="H90" s="50">
        <v>0</v>
      </c>
      <c r="I90" s="50">
        <v>0</v>
      </c>
      <c r="J90" s="51">
        <f t="shared" si="11"/>
        <v>1920</v>
      </c>
      <c r="K90" s="50">
        <f>J90</f>
        <v>1920</v>
      </c>
    </row>
    <row r="91" spans="1:11" ht="15" x14ac:dyDescent="0.25">
      <c r="A91" s="83"/>
      <c r="B91" s="11"/>
      <c r="C91" s="32" t="s">
        <v>82</v>
      </c>
      <c r="D91" s="43">
        <v>1920</v>
      </c>
      <c r="E91" s="43">
        <v>0</v>
      </c>
      <c r="F91" s="43">
        <v>1920</v>
      </c>
      <c r="G91" s="44">
        <v>0</v>
      </c>
      <c r="H91" s="44">
        <v>0</v>
      </c>
      <c r="I91" s="44">
        <v>0</v>
      </c>
      <c r="J91" s="45">
        <f t="shared" si="11"/>
        <v>1920</v>
      </c>
      <c r="K91" s="44">
        <f>J91</f>
        <v>1920</v>
      </c>
    </row>
    <row r="92" spans="1:11" ht="15" x14ac:dyDescent="0.25">
      <c r="A92" s="81"/>
      <c r="B92" s="11"/>
      <c r="C92" s="32" t="s">
        <v>83</v>
      </c>
      <c r="D92" s="43">
        <v>0</v>
      </c>
      <c r="E92" s="43">
        <v>0</v>
      </c>
      <c r="F92" s="43">
        <v>0</v>
      </c>
      <c r="G92" s="44">
        <v>0</v>
      </c>
      <c r="H92" s="44">
        <v>0</v>
      </c>
      <c r="I92" s="44">
        <v>0</v>
      </c>
      <c r="J92" s="45">
        <f t="shared" si="11"/>
        <v>0</v>
      </c>
      <c r="K92" s="44">
        <f>J92</f>
        <v>0</v>
      </c>
    </row>
    <row r="93" spans="1:11" ht="15" x14ac:dyDescent="0.25">
      <c r="A93" s="83"/>
      <c r="B93" s="11"/>
      <c r="C93" s="32" t="s">
        <v>84</v>
      </c>
      <c r="D93" s="43">
        <v>0</v>
      </c>
      <c r="E93" s="43">
        <v>0</v>
      </c>
      <c r="F93" s="43">
        <v>0</v>
      </c>
      <c r="G93" s="44">
        <v>0</v>
      </c>
      <c r="H93" s="44">
        <v>0</v>
      </c>
      <c r="I93" s="44">
        <v>0</v>
      </c>
      <c r="J93" s="45">
        <f t="shared" si="11"/>
        <v>0</v>
      </c>
      <c r="K93" s="44">
        <f>J93</f>
        <v>0</v>
      </c>
    </row>
    <row r="94" spans="1:11" ht="15" x14ac:dyDescent="0.25">
      <c r="A94" s="81"/>
      <c r="B94" s="11"/>
      <c r="C94" s="20"/>
      <c r="D94" s="43"/>
      <c r="E94" s="43"/>
      <c r="F94" s="43"/>
      <c r="G94" s="44"/>
      <c r="H94" s="44"/>
      <c r="I94" s="44"/>
      <c r="J94" s="45"/>
      <c r="K94" s="44"/>
    </row>
    <row r="95" spans="1:11" ht="15" x14ac:dyDescent="0.25">
      <c r="A95" s="89"/>
      <c r="B95" s="13" t="s">
        <v>85</v>
      </c>
      <c r="C95" s="14" t="s">
        <v>86</v>
      </c>
      <c r="D95" s="213">
        <v>7732</v>
      </c>
      <c r="E95" s="213">
        <v>862</v>
      </c>
      <c r="F95" s="213">
        <v>8594</v>
      </c>
      <c r="G95" s="214">
        <v>481</v>
      </c>
      <c r="H95" s="214">
        <v>515</v>
      </c>
      <c r="I95" s="214">
        <v>468</v>
      </c>
      <c r="J95" s="215">
        <f t="shared" si="11"/>
        <v>10058</v>
      </c>
      <c r="K95" s="214">
        <f>K97+K109+K117</f>
        <v>8233</v>
      </c>
    </row>
    <row r="96" spans="1:11" ht="15" x14ac:dyDescent="0.25">
      <c r="A96" s="83"/>
      <c r="B96" s="11"/>
      <c r="C96" s="20"/>
      <c r="D96" s="43"/>
      <c r="E96" s="43"/>
      <c r="F96" s="43"/>
      <c r="G96" s="44"/>
      <c r="H96" s="44"/>
      <c r="I96" s="44"/>
      <c r="J96" s="45"/>
      <c r="K96" s="44"/>
    </row>
    <row r="97" spans="1:11" ht="15" x14ac:dyDescent="0.25">
      <c r="A97" s="83"/>
      <c r="B97" s="16" t="s">
        <v>87</v>
      </c>
      <c r="C97" s="17" t="s">
        <v>88</v>
      </c>
      <c r="D97" s="46">
        <v>2924</v>
      </c>
      <c r="E97" s="46">
        <v>636</v>
      </c>
      <c r="F97" s="46">
        <v>3560</v>
      </c>
      <c r="G97" s="47">
        <v>385</v>
      </c>
      <c r="H97" s="47">
        <v>340</v>
      </c>
      <c r="I97" s="47">
        <v>468</v>
      </c>
      <c r="J97" s="48">
        <f t="shared" si="11"/>
        <v>4753</v>
      </c>
      <c r="K97" s="47">
        <f>SUM(K98:K107)</f>
        <v>2928</v>
      </c>
    </row>
    <row r="98" spans="1:11" ht="15" x14ac:dyDescent="0.25">
      <c r="A98" s="81"/>
      <c r="B98" s="11"/>
      <c r="C98" s="22" t="s">
        <v>89</v>
      </c>
      <c r="D98" s="43">
        <v>0</v>
      </c>
      <c r="E98" s="43">
        <v>0</v>
      </c>
      <c r="F98" s="43">
        <v>0</v>
      </c>
      <c r="G98" s="44">
        <v>0</v>
      </c>
      <c r="H98" s="44">
        <v>1</v>
      </c>
      <c r="I98" s="44">
        <v>178</v>
      </c>
      <c r="J98" s="45">
        <f t="shared" si="11"/>
        <v>179</v>
      </c>
      <c r="K98" s="44">
        <v>-1645</v>
      </c>
    </row>
    <row r="99" spans="1:11" ht="15" x14ac:dyDescent="0.25">
      <c r="A99" s="83"/>
      <c r="B99" s="11"/>
      <c r="C99" s="20" t="s">
        <v>90</v>
      </c>
      <c r="D99" s="43">
        <v>597</v>
      </c>
      <c r="E99" s="43">
        <v>184</v>
      </c>
      <c r="F99" s="43">
        <v>781</v>
      </c>
      <c r="G99" s="44">
        <v>0</v>
      </c>
      <c r="H99" s="44">
        <v>0</v>
      </c>
      <c r="I99" s="44">
        <v>0</v>
      </c>
      <c r="J99" s="45">
        <f t="shared" si="11"/>
        <v>781</v>
      </c>
      <c r="K99" s="44">
        <v>781</v>
      </c>
    </row>
    <row r="100" spans="1:11" ht="15" x14ac:dyDescent="0.25">
      <c r="A100" s="83"/>
      <c r="B100" s="11"/>
      <c r="C100" s="22" t="s">
        <v>91</v>
      </c>
      <c r="D100" s="43">
        <v>0</v>
      </c>
      <c r="E100" s="43">
        <v>0</v>
      </c>
      <c r="F100" s="43">
        <v>0</v>
      </c>
      <c r="G100" s="44">
        <v>0</v>
      </c>
      <c r="H100" s="44">
        <v>0</v>
      </c>
      <c r="I100" s="44">
        <v>0</v>
      </c>
      <c r="J100" s="45">
        <f t="shared" si="11"/>
        <v>0</v>
      </c>
      <c r="K100" s="44">
        <v>0</v>
      </c>
    </row>
    <row r="101" spans="1:11" ht="15" x14ac:dyDescent="0.25">
      <c r="A101" s="83"/>
      <c r="B101" s="11"/>
      <c r="C101" s="22" t="s">
        <v>369</v>
      </c>
      <c r="D101" s="43">
        <v>58</v>
      </c>
      <c r="E101" s="43">
        <v>0</v>
      </c>
      <c r="F101" s="43">
        <v>58</v>
      </c>
      <c r="G101" s="44">
        <v>0</v>
      </c>
      <c r="H101" s="44">
        <v>0</v>
      </c>
      <c r="I101" s="44">
        <v>0</v>
      </c>
      <c r="J101" s="45">
        <f t="shared" si="11"/>
        <v>58</v>
      </c>
      <c r="K101" s="44">
        <v>58</v>
      </c>
    </row>
    <row r="102" spans="1:11" ht="15" x14ac:dyDescent="0.25">
      <c r="A102" s="81"/>
      <c r="B102" s="11"/>
      <c r="C102" s="22" t="s">
        <v>92</v>
      </c>
      <c r="D102" s="43">
        <v>1940</v>
      </c>
      <c r="E102" s="43">
        <v>387</v>
      </c>
      <c r="F102" s="43">
        <v>2327</v>
      </c>
      <c r="G102" s="44">
        <v>214</v>
      </c>
      <c r="H102" s="44">
        <v>11</v>
      </c>
      <c r="I102" s="44">
        <v>0</v>
      </c>
      <c r="J102" s="45">
        <f t="shared" si="11"/>
        <v>2552</v>
      </c>
      <c r="K102" s="44">
        <v>2552</v>
      </c>
    </row>
    <row r="103" spans="1:11" ht="15" x14ac:dyDescent="0.25">
      <c r="A103" s="83"/>
      <c r="B103" s="11"/>
      <c r="C103" s="20" t="s">
        <v>93</v>
      </c>
      <c r="D103" s="43">
        <v>-109</v>
      </c>
      <c r="E103" s="43">
        <v>0</v>
      </c>
      <c r="F103" s="43">
        <v>-109</v>
      </c>
      <c r="G103" s="44">
        <v>0</v>
      </c>
      <c r="H103" s="44">
        <v>0</v>
      </c>
      <c r="I103" s="44">
        <v>0</v>
      </c>
      <c r="J103" s="45">
        <f t="shared" si="11"/>
        <v>-109</v>
      </c>
      <c r="K103" s="44">
        <v>-109</v>
      </c>
    </row>
    <row r="104" spans="1:11" ht="15" x14ac:dyDescent="0.25">
      <c r="A104" s="83"/>
      <c r="B104" s="11"/>
      <c r="C104" s="22" t="s">
        <v>94</v>
      </c>
      <c r="D104" s="43">
        <v>68</v>
      </c>
      <c r="E104" s="43">
        <v>1</v>
      </c>
      <c r="F104" s="43">
        <v>69</v>
      </c>
      <c r="G104" s="44">
        <v>8</v>
      </c>
      <c r="H104" s="44">
        <v>8</v>
      </c>
      <c r="I104" s="44">
        <v>4</v>
      </c>
      <c r="J104" s="45">
        <f t="shared" si="11"/>
        <v>89</v>
      </c>
      <c r="K104" s="44">
        <v>89</v>
      </c>
    </row>
    <row r="105" spans="1:11" ht="15" x14ac:dyDescent="0.25">
      <c r="A105" s="83"/>
      <c r="B105" s="11"/>
      <c r="C105" s="22" t="s">
        <v>95</v>
      </c>
      <c r="D105" s="43">
        <v>275</v>
      </c>
      <c r="E105" s="43">
        <v>20</v>
      </c>
      <c r="F105" s="43">
        <v>295</v>
      </c>
      <c r="G105" s="44">
        <v>63</v>
      </c>
      <c r="H105" s="44">
        <v>179</v>
      </c>
      <c r="I105" s="44">
        <v>193</v>
      </c>
      <c r="J105" s="45">
        <f t="shared" si="11"/>
        <v>730</v>
      </c>
      <c r="K105" s="44">
        <v>729</v>
      </c>
    </row>
    <row r="106" spans="1:11" ht="15" x14ac:dyDescent="0.25">
      <c r="A106" s="83"/>
      <c r="B106" s="11"/>
      <c r="C106" s="22" t="s">
        <v>96</v>
      </c>
      <c r="D106" s="43">
        <v>95</v>
      </c>
      <c r="E106" s="43">
        <v>0</v>
      </c>
      <c r="F106" s="43">
        <v>95</v>
      </c>
      <c r="G106" s="44">
        <v>89</v>
      </c>
      <c r="H106" s="44">
        <v>141</v>
      </c>
      <c r="I106" s="44">
        <v>93</v>
      </c>
      <c r="J106" s="45">
        <f t="shared" si="11"/>
        <v>418</v>
      </c>
      <c r="K106" s="44">
        <v>418</v>
      </c>
    </row>
    <row r="107" spans="1:11" ht="15" x14ac:dyDescent="0.25">
      <c r="A107" s="83"/>
      <c r="B107" s="11"/>
      <c r="C107" s="22" t="s">
        <v>97</v>
      </c>
      <c r="D107" s="43">
        <v>0</v>
      </c>
      <c r="E107" s="43">
        <v>44</v>
      </c>
      <c r="F107" s="43">
        <v>44</v>
      </c>
      <c r="G107" s="44">
        <v>11</v>
      </c>
      <c r="H107" s="44">
        <v>0</v>
      </c>
      <c r="I107" s="44">
        <v>0</v>
      </c>
      <c r="J107" s="45">
        <f t="shared" si="11"/>
        <v>55</v>
      </c>
      <c r="K107" s="44">
        <v>55</v>
      </c>
    </row>
    <row r="108" spans="1:11" ht="15" x14ac:dyDescent="0.25">
      <c r="A108" s="74"/>
      <c r="B108" s="11"/>
      <c r="C108" s="22"/>
      <c r="D108" s="43"/>
      <c r="E108" s="43"/>
      <c r="F108" s="43"/>
      <c r="G108" s="44"/>
      <c r="H108" s="44"/>
      <c r="I108" s="44"/>
      <c r="J108" s="45"/>
      <c r="K108" s="44"/>
    </row>
    <row r="109" spans="1:11" ht="15" x14ac:dyDescent="0.25">
      <c r="B109" s="16" t="s">
        <v>103</v>
      </c>
      <c r="C109" s="17" t="s">
        <v>104</v>
      </c>
      <c r="D109" s="46">
        <v>4307</v>
      </c>
      <c r="E109" s="46">
        <v>226</v>
      </c>
      <c r="F109" s="46">
        <v>4533</v>
      </c>
      <c r="G109" s="47">
        <v>88</v>
      </c>
      <c r="H109" s="47">
        <v>84</v>
      </c>
      <c r="I109" s="47">
        <v>0</v>
      </c>
      <c r="J109" s="48">
        <f t="shared" si="11"/>
        <v>4705</v>
      </c>
      <c r="K109" s="47">
        <f>J109</f>
        <v>4705</v>
      </c>
    </row>
    <row r="110" spans="1:11" ht="15" x14ac:dyDescent="0.25">
      <c r="A110" s="74"/>
      <c r="B110" s="11"/>
      <c r="C110" s="22" t="s">
        <v>105</v>
      </c>
      <c r="D110" s="43">
        <v>1635</v>
      </c>
      <c r="E110" s="43">
        <v>0</v>
      </c>
      <c r="F110" s="43">
        <v>1635</v>
      </c>
      <c r="G110" s="44">
        <v>0</v>
      </c>
      <c r="H110" s="44">
        <v>0</v>
      </c>
      <c r="I110" s="44">
        <v>0</v>
      </c>
      <c r="J110" s="45">
        <f t="shared" si="11"/>
        <v>1635</v>
      </c>
      <c r="K110" s="44">
        <f>J110</f>
        <v>1635</v>
      </c>
    </row>
    <row r="111" spans="1:11" ht="15" x14ac:dyDescent="0.25">
      <c r="A111" s="77"/>
      <c r="B111" s="11"/>
      <c r="C111" s="22" t="s">
        <v>106</v>
      </c>
      <c r="D111" s="43">
        <v>0</v>
      </c>
      <c r="E111" s="43">
        <v>0</v>
      </c>
      <c r="F111" s="43">
        <v>0</v>
      </c>
      <c r="G111" s="44">
        <v>0</v>
      </c>
      <c r="H111" s="44">
        <v>0</v>
      </c>
      <c r="I111" s="44">
        <v>0</v>
      </c>
      <c r="J111" s="45">
        <f t="shared" si="11"/>
        <v>0</v>
      </c>
      <c r="K111" s="44">
        <f t="shared" ref="K111:K115" si="12">J111</f>
        <v>0</v>
      </c>
    </row>
    <row r="112" spans="1:11" ht="15" x14ac:dyDescent="0.25">
      <c r="A112" s="74"/>
      <c r="B112" s="11"/>
      <c r="C112" s="22" t="s">
        <v>107</v>
      </c>
      <c r="D112" s="43">
        <v>599</v>
      </c>
      <c r="E112" s="43">
        <v>6</v>
      </c>
      <c r="F112" s="43">
        <v>605</v>
      </c>
      <c r="G112" s="44">
        <v>19</v>
      </c>
      <c r="H112" s="44">
        <v>75</v>
      </c>
      <c r="I112" s="44">
        <v>0</v>
      </c>
      <c r="J112" s="45">
        <f>SUM(F112:I112)</f>
        <v>699</v>
      </c>
      <c r="K112" s="44">
        <f t="shared" si="12"/>
        <v>699</v>
      </c>
    </row>
    <row r="113" spans="1:11" ht="15" x14ac:dyDescent="0.25">
      <c r="A113" s="74"/>
      <c r="B113" s="11"/>
      <c r="C113" s="22" t="s">
        <v>108</v>
      </c>
      <c r="D113" s="43">
        <v>2017</v>
      </c>
      <c r="E113" s="43">
        <v>0</v>
      </c>
      <c r="F113" s="43">
        <v>2017</v>
      </c>
      <c r="G113" s="44">
        <v>0</v>
      </c>
      <c r="H113" s="44">
        <v>0</v>
      </c>
      <c r="I113" s="44">
        <v>0</v>
      </c>
      <c r="J113" s="45">
        <f t="shared" si="11"/>
        <v>2017</v>
      </c>
      <c r="K113" s="44">
        <f t="shared" si="12"/>
        <v>2017</v>
      </c>
    </row>
    <row r="114" spans="1:11" ht="15" x14ac:dyDescent="0.25">
      <c r="A114" s="78"/>
      <c r="B114" s="11"/>
      <c r="C114" s="22" t="s">
        <v>109</v>
      </c>
      <c r="D114" s="43">
        <v>50</v>
      </c>
      <c r="E114" s="43">
        <v>0</v>
      </c>
      <c r="F114" s="43">
        <v>50</v>
      </c>
      <c r="G114" s="44">
        <v>0</v>
      </c>
      <c r="H114" s="44">
        <v>0</v>
      </c>
      <c r="I114" s="44">
        <v>0</v>
      </c>
      <c r="J114" s="45">
        <f t="shared" si="11"/>
        <v>50</v>
      </c>
      <c r="K114" s="44">
        <f t="shared" si="12"/>
        <v>50</v>
      </c>
    </row>
    <row r="115" spans="1:11" ht="15" x14ac:dyDescent="0.25">
      <c r="A115" s="74"/>
      <c r="B115" s="11"/>
      <c r="C115" s="20" t="s">
        <v>110</v>
      </c>
      <c r="D115" s="43">
        <v>6</v>
      </c>
      <c r="E115" s="43">
        <v>220</v>
      </c>
      <c r="F115" s="43">
        <v>226</v>
      </c>
      <c r="G115" s="44">
        <v>69</v>
      </c>
      <c r="H115" s="44">
        <v>9</v>
      </c>
      <c r="I115" s="44">
        <v>0</v>
      </c>
      <c r="J115" s="45">
        <f t="shared" si="11"/>
        <v>304</v>
      </c>
      <c r="K115" s="44">
        <f t="shared" si="12"/>
        <v>304</v>
      </c>
    </row>
    <row r="116" spans="1:11" ht="15" x14ac:dyDescent="0.25">
      <c r="A116" s="74"/>
      <c r="B116" s="11"/>
      <c r="C116" s="20"/>
      <c r="D116" s="43"/>
      <c r="E116" s="43"/>
      <c r="F116" s="43"/>
      <c r="G116" s="44"/>
      <c r="H116" s="44"/>
      <c r="I116" s="44"/>
      <c r="J116" s="45"/>
      <c r="K116" s="44"/>
    </row>
    <row r="117" spans="1:11" ht="15" x14ac:dyDescent="0.25">
      <c r="A117" s="89"/>
      <c r="B117" s="16" t="s">
        <v>111</v>
      </c>
      <c r="C117" s="21" t="s">
        <v>112</v>
      </c>
      <c r="D117" s="46">
        <v>501</v>
      </c>
      <c r="E117" s="46">
        <v>0</v>
      </c>
      <c r="F117" s="46">
        <v>501</v>
      </c>
      <c r="G117" s="47">
        <v>8</v>
      </c>
      <c r="H117" s="47">
        <v>91</v>
      </c>
      <c r="I117" s="47">
        <v>0</v>
      </c>
      <c r="J117" s="48">
        <f t="shared" si="11"/>
        <v>600</v>
      </c>
      <c r="K117" s="47">
        <f>J117</f>
        <v>600</v>
      </c>
    </row>
    <row r="118" spans="1:11" ht="15" x14ac:dyDescent="0.25">
      <c r="A118" s="89"/>
      <c r="B118" s="11"/>
      <c r="C118" s="25"/>
      <c r="D118" s="43"/>
      <c r="E118" s="43"/>
      <c r="F118" s="43"/>
      <c r="G118" s="44"/>
      <c r="H118" s="44"/>
      <c r="I118" s="44"/>
      <c r="J118" s="45"/>
      <c r="K118" s="44"/>
    </row>
    <row r="119" spans="1:11" ht="15" x14ac:dyDescent="0.25">
      <c r="A119" s="89"/>
      <c r="B119" s="13" t="s">
        <v>113</v>
      </c>
      <c r="C119" s="14" t="s">
        <v>114</v>
      </c>
      <c r="D119" s="213">
        <v>72698</v>
      </c>
      <c r="E119" s="213">
        <v>331</v>
      </c>
      <c r="F119" s="213">
        <v>73029</v>
      </c>
      <c r="G119" s="214">
        <v>44587</v>
      </c>
      <c r="H119" s="214">
        <v>9680</v>
      </c>
      <c r="I119" s="214">
        <v>0</v>
      </c>
      <c r="J119" s="214">
        <f t="shared" si="11"/>
        <v>127296</v>
      </c>
      <c r="K119" s="214">
        <f>J119</f>
        <v>127296</v>
      </c>
    </row>
    <row r="120" spans="1:11" ht="15" x14ac:dyDescent="0.25">
      <c r="A120" s="81"/>
      <c r="B120" s="11"/>
      <c r="C120" s="22"/>
      <c r="D120" s="43"/>
      <c r="E120" s="43"/>
      <c r="F120" s="43"/>
      <c r="G120" s="44"/>
      <c r="H120" s="44"/>
      <c r="I120" s="44"/>
      <c r="J120" s="45"/>
      <c r="K120" s="44"/>
    </row>
    <row r="121" spans="1:11" ht="15" x14ac:dyDescent="0.25">
      <c r="A121" s="83"/>
      <c r="B121" s="16" t="s">
        <v>115</v>
      </c>
      <c r="C121" s="26" t="s">
        <v>116</v>
      </c>
      <c r="D121" s="46">
        <v>72641</v>
      </c>
      <c r="E121" s="46">
        <v>0</v>
      </c>
      <c r="F121" s="46">
        <v>72641</v>
      </c>
      <c r="G121" s="47">
        <v>43391</v>
      </c>
      <c r="H121" s="47">
        <v>6916</v>
      </c>
      <c r="I121" s="47">
        <v>0</v>
      </c>
      <c r="J121" s="48">
        <f t="shared" si="11"/>
        <v>122948</v>
      </c>
      <c r="K121" s="47">
        <f>J121</f>
        <v>122948</v>
      </c>
    </row>
    <row r="122" spans="1:11" ht="15" x14ac:dyDescent="0.25">
      <c r="A122" s="83"/>
      <c r="B122" s="11"/>
      <c r="C122" s="22" t="s">
        <v>117</v>
      </c>
      <c r="D122" s="43">
        <v>44196</v>
      </c>
      <c r="E122" s="43">
        <v>0</v>
      </c>
      <c r="F122" s="43">
        <v>44196</v>
      </c>
      <c r="G122" s="44">
        <v>43127</v>
      </c>
      <c r="H122" s="44">
        <v>5408</v>
      </c>
      <c r="I122" s="44">
        <v>0</v>
      </c>
      <c r="J122" s="45">
        <f t="shared" si="11"/>
        <v>92731</v>
      </c>
      <c r="K122" s="44">
        <f>J122</f>
        <v>92731</v>
      </c>
    </row>
    <row r="123" spans="1:11" ht="15" x14ac:dyDescent="0.25">
      <c r="A123" s="83"/>
      <c r="B123" s="11"/>
      <c r="C123" s="22" t="s">
        <v>118</v>
      </c>
      <c r="D123" s="43">
        <v>25784</v>
      </c>
      <c r="E123" s="43">
        <v>0</v>
      </c>
      <c r="F123" s="43">
        <v>25784</v>
      </c>
      <c r="G123" s="44">
        <v>264</v>
      </c>
      <c r="H123" s="44">
        <v>1476</v>
      </c>
      <c r="I123" s="44">
        <v>0</v>
      </c>
      <c r="J123" s="45">
        <f t="shared" si="11"/>
        <v>27524</v>
      </c>
      <c r="K123" s="44">
        <f t="shared" ref="K123:K125" si="13">J123</f>
        <v>27524</v>
      </c>
    </row>
    <row r="124" spans="1:11" ht="15" x14ac:dyDescent="0.25">
      <c r="A124" s="83"/>
      <c r="B124" s="11"/>
      <c r="C124" s="22" t="s">
        <v>119</v>
      </c>
      <c r="D124" s="43">
        <v>2661</v>
      </c>
      <c r="E124" s="43">
        <v>0</v>
      </c>
      <c r="F124" s="43">
        <v>2661</v>
      </c>
      <c r="G124" s="44">
        <v>0</v>
      </c>
      <c r="H124" s="44">
        <v>32</v>
      </c>
      <c r="I124" s="44">
        <v>0</v>
      </c>
      <c r="J124" s="45">
        <f t="shared" si="11"/>
        <v>2693</v>
      </c>
      <c r="K124" s="44">
        <f t="shared" si="13"/>
        <v>2693</v>
      </c>
    </row>
    <row r="125" spans="1:11" ht="15" x14ac:dyDescent="0.25">
      <c r="A125" s="88"/>
      <c r="B125" s="11"/>
      <c r="C125" s="22" t="s">
        <v>80</v>
      </c>
      <c r="D125" s="43">
        <v>0</v>
      </c>
      <c r="E125" s="43">
        <v>0</v>
      </c>
      <c r="F125" s="43">
        <v>0</v>
      </c>
      <c r="G125" s="44">
        <v>0</v>
      </c>
      <c r="H125" s="44">
        <v>0</v>
      </c>
      <c r="I125" s="44">
        <v>0</v>
      </c>
      <c r="J125" s="45">
        <f t="shared" si="11"/>
        <v>0</v>
      </c>
      <c r="K125" s="44">
        <f t="shared" si="13"/>
        <v>0</v>
      </c>
    </row>
    <row r="126" spans="1:11" ht="15" x14ac:dyDescent="0.25">
      <c r="A126" s="89"/>
      <c r="B126" s="11"/>
      <c r="C126" s="22"/>
      <c r="D126" s="43"/>
      <c r="E126" s="43"/>
      <c r="F126" s="43"/>
      <c r="G126" s="44"/>
      <c r="H126" s="44"/>
      <c r="I126" s="44"/>
      <c r="J126" s="45"/>
      <c r="K126" s="44"/>
    </row>
    <row r="127" spans="1:11" ht="15" x14ac:dyDescent="0.25">
      <c r="B127" s="16" t="s">
        <v>120</v>
      </c>
      <c r="C127" s="26" t="s">
        <v>121</v>
      </c>
      <c r="D127" s="46">
        <v>57</v>
      </c>
      <c r="E127" s="46">
        <v>331</v>
      </c>
      <c r="F127" s="46">
        <v>388</v>
      </c>
      <c r="G127" s="47">
        <v>1196</v>
      </c>
      <c r="H127" s="47">
        <v>2764</v>
      </c>
      <c r="I127" s="47">
        <v>0</v>
      </c>
      <c r="J127" s="48">
        <f t="shared" si="11"/>
        <v>4348</v>
      </c>
      <c r="K127" s="47">
        <f>J127</f>
        <v>4348</v>
      </c>
    </row>
    <row r="128" spans="1:11" ht="15" x14ac:dyDescent="0.25">
      <c r="B128" s="11"/>
      <c r="C128" s="22" t="s">
        <v>122</v>
      </c>
      <c r="D128" s="43">
        <v>57</v>
      </c>
      <c r="E128" s="43">
        <v>0</v>
      </c>
      <c r="F128" s="43">
        <v>57</v>
      </c>
      <c r="G128" s="44">
        <v>1153</v>
      </c>
      <c r="H128" s="44">
        <v>185</v>
      </c>
      <c r="I128" s="44">
        <v>0</v>
      </c>
      <c r="J128" s="45">
        <f t="shared" si="11"/>
        <v>1395</v>
      </c>
      <c r="K128" s="44">
        <f>J128</f>
        <v>1395</v>
      </c>
    </row>
    <row r="129" spans="1:11" ht="15" x14ac:dyDescent="0.25">
      <c r="A129" s="74"/>
      <c r="B129" s="11"/>
      <c r="C129" s="22" t="s">
        <v>123</v>
      </c>
      <c r="D129" s="43">
        <v>0</v>
      </c>
      <c r="E129" s="43">
        <v>0</v>
      </c>
      <c r="F129" s="43">
        <v>0</v>
      </c>
      <c r="G129" s="44">
        <v>0</v>
      </c>
      <c r="H129" s="44">
        <v>1767</v>
      </c>
      <c r="I129" s="44">
        <v>0</v>
      </c>
      <c r="J129" s="45">
        <f t="shared" si="11"/>
        <v>1767</v>
      </c>
      <c r="K129" s="44">
        <f t="shared" ref="K129:K131" si="14">J129</f>
        <v>1767</v>
      </c>
    </row>
    <row r="130" spans="1:11" ht="15" x14ac:dyDescent="0.25">
      <c r="B130" s="11"/>
      <c r="C130" s="12" t="s">
        <v>124</v>
      </c>
      <c r="D130" s="43">
        <v>0</v>
      </c>
      <c r="E130" s="43">
        <v>0</v>
      </c>
      <c r="F130" s="43">
        <v>0</v>
      </c>
      <c r="G130" s="44">
        <v>0</v>
      </c>
      <c r="H130" s="44">
        <v>809</v>
      </c>
      <c r="I130" s="44">
        <v>0</v>
      </c>
      <c r="J130" s="45">
        <f t="shared" si="11"/>
        <v>809</v>
      </c>
      <c r="K130" s="44">
        <f t="shared" si="14"/>
        <v>809</v>
      </c>
    </row>
    <row r="131" spans="1:11" ht="15" x14ac:dyDescent="0.25">
      <c r="A131" s="74"/>
      <c r="B131" s="11"/>
      <c r="C131" s="20" t="s">
        <v>80</v>
      </c>
      <c r="D131" s="43">
        <v>0</v>
      </c>
      <c r="E131" s="43">
        <v>331</v>
      </c>
      <c r="F131" s="43">
        <v>331</v>
      </c>
      <c r="G131" s="44">
        <v>43</v>
      </c>
      <c r="H131" s="44">
        <v>3</v>
      </c>
      <c r="I131" s="44">
        <v>0</v>
      </c>
      <c r="J131" s="45">
        <f>SUM(F131:I131)</f>
        <v>377</v>
      </c>
      <c r="K131" s="44">
        <f t="shared" si="14"/>
        <v>377</v>
      </c>
    </row>
    <row r="132" spans="1:11" ht="15" x14ac:dyDescent="0.25">
      <c r="B132" s="11"/>
      <c r="C132" s="20"/>
      <c r="D132" s="43"/>
      <c r="E132" s="43"/>
      <c r="F132" s="43"/>
      <c r="G132" s="44"/>
      <c r="H132" s="44"/>
      <c r="I132" s="44"/>
      <c r="J132" s="45"/>
      <c r="K132" s="44"/>
    </row>
    <row r="133" spans="1:11" ht="15" x14ac:dyDescent="0.25">
      <c r="A133" s="89"/>
      <c r="B133" s="13" t="s">
        <v>125</v>
      </c>
      <c r="C133" s="14" t="s">
        <v>126</v>
      </c>
      <c r="D133" s="213">
        <v>7468</v>
      </c>
      <c r="E133" s="213">
        <v>2525</v>
      </c>
      <c r="F133" s="213">
        <v>9993</v>
      </c>
      <c r="G133" s="214">
        <v>320</v>
      </c>
      <c r="H133" s="214">
        <v>275</v>
      </c>
      <c r="I133" s="214">
        <v>138862</v>
      </c>
      <c r="J133" s="215">
        <f t="shared" si="11"/>
        <v>149450</v>
      </c>
      <c r="K133" s="214">
        <f>J133</f>
        <v>149450</v>
      </c>
    </row>
    <row r="134" spans="1:11" ht="15" x14ac:dyDescent="0.25">
      <c r="A134" s="77"/>
      <c r="B134" s="11"/>
      <c r="C134" s="15"/>
      <c r="D134" s="43"/>
      <c r="E134" s="43"/>
      <c r="F134" s="43"/>
      <c r="G134" s="44"/>
      <c r="H134" s="44"/>
      <c r="I134" s="44"/>
      <c r="J134" s="45"/>
      <c r="K134" s="44"/>
    </row>
    <row r="135" spans="1:11" ht="15" x14ac:dyDescent="0.25">
      <c r="A135" s="74"/>
      <c r="B135" s="16" t="s">
        <v>307</v>
      </c>
      <c r="C135" s="21" t="s">
        <v>127</v>
      </c>
      <c r="D135" s="46">
        <v>0</v>
      </c>
      <c r="E135" s="46">
        <v>2046</v>
      </c>
      <c r="F135" s="46">
        <v>2046</v>
      </c>
      <c r="G135" s="47">
        <v>0</v>
      </c>
      <c r="H135" s="47">
        <v>0</v>
      </c>
      <c r="I135" s="47">
        <v>101312</v>
      </c>
      <c r="J135" s="48">
        <f>SUM(F135:I135)</f>
        <v>103358</v>
      </c>
      <c r="K135" s="47">
        <f>J135</f>
        <v>103358</v>
      </c>
    </row>
    <row r="136" spans="1:11" ht="15" x14ac:dyDescent="0.25">
      <c r="A136" s="74"/>
      <c r="B136" s="33"/>
      <c r="C136" s="34"/>
      <c r="D136" s="52"/>
      <c r="E136" s="52"/>
      <c r="F136" s="52"/>
      <c r="G136" s="53"/>
      <c r="H136" s="53"/>
      <c r="I136" s="53"/>
      <c r="J136" s="54"/>
      <c r="K136" s="53"/>
    </row>
    <row r="137" spans="1:11" ht="15" x14ac:dyDescent="0.25">
      <c r="A137" s="74"/>
      <c r="B137" s="16" t="s">
        <v>306</v>
      </c>
      <c r="C137" s="21" t="s">
        <v>128</v>
      </c>
      <c r="D137" s="46">
        <v>986</v>
      </c>
      <c r="E137" s="46">
        <v>452</v>
      </c>
      <c r="F137" s="46">
        <v>1438</v>
      </c>
      <c r="G137" s="47">
        <v>0</v>
      </c>
      <c r="H137" s="47">
        <v>0</v>
      </c>
      <c r="I137" s="47">
        <v>37525</v>
      </c>
      <c r="J137" s="48">
        <f t="shared" ref="J137:J140" si="15">SUM(F137:I137)</f>
        <v>38963</v>
      </c>
      <c r="K137" s="47">
        <f>J137</f>
        <v>38963</v>
      </c>
    </row>
    <row r="138" spans="1:11" ht="14.25" x14ac:dyDescent="0.2">
      <c r="A138" s="89"/>
      <c r="B138" s="35"/>
      <c r="C138" s="18" t="s">
        <v>298</v>
      </c>
      <c r="D138" s="43">
        <v>986</v>
      </c>
      <c r="E138" s="43">
        <v>452</v>
      </c>
      <c r="F138" s="43">
        <v>1438</v>
      </c>
      <c r="G138" s="44">
        <v>0</v>
      </c>
      <c r="H138" s="44">
        <v>0</v>
      </c>
      <c r="I138" s="44">
        <v>20209</v>
      </c>
      <c r="J138" s="45">
        <f>SUM(F138:I138)</f>
        <v>21647</v>
      </c>
      <c r="K138" s="44">
        <f>J138</f>
        <v>21647</v>
      </c>
    </row>
    <row r="139" spans="1:11" ht="14.25" x14ac:dyDescent="0.2">
      <c r="A139" s="88"/>
      <c r="B139" s="35"/>
      <c r="C139" s="18" t="s">
        <v>299</v>
      </c>
      <c r="D139" s="43">
        <v>0</v>
      </c>
      <c r="E139" s="43">
        <v>0</v>
      </c>
      <c r="F139" s="43">
        <v>0</v>
      </c>
      <c r="G139" s="44">
        <v>0</v>
      </c>
      <c r="H139" s="44">
        <v>0</v>
      </c>
      <c r="I139" s="44">
        <v>11714</v>
      </c>
      <c r="J139" s="45">
        <f t="shared" si="15"/>
        <v>11714</v>
      </c>
      <c r="K139" s="44">
        <f t="shared" ref="K139:K140" si="16">J139</f>
        <v>11714</v>
      </c>
    </row>
    <row r="140" spans="1:11" ht="14.25" x14ac:dyDescent="0.2">
      <c r="A140" s="83"/>
      <c r="B140" s="35"/>
      <c r="C140" s="18" t="s">
        <v>300</v>
      </c>
      <c r="D140" s="43">
        <v>0</v>
      </c>
      <c r="E140" s="43">
        <v>0</v>
      </c>
      <c r="F140" s="43">
        <v>0</v>
      </c>
      <c r="G140" s="44">
        <v>0</v>
      </c>
      <c r="H140" s="44">
        <v>0</v>
      </c>
      <c r="I140" s="44">
        <v>4564</v>
      </c>
      <c r="J140" s="45">
        <f t="shared" si="15"/>
        <v>4564</v>
      </c>
      <c r="K140" s="44">
        <f t="shared" si="16"/>
        <v>4564</v>
      </c>
    </row>
    <row r="141" spans="1:11" ht="15" x14ac:dyDescent="0.25">
      <c r="A141" s="83"/>
      <c r="B141" s="11"/>
      <c r="C141" s="22"/>
      <c r="D141" s="43"/>
      <c r="E141" s="43"/>
      <c r="F141" s="43"/>
      <c r="G141" s="44"/>
      <c r="H141" s="50"/>
      <c r="I141" s="44"/>
      <c r="J141" s="45"/>
      <c r="K141" s="44"/>
    </row>
    <row r="142" spans="1:11" ht="15" x14ac:dyDescent="0.25">
      <c r="A142" s="83"/>
      <c r="B142" s="16" t="s">
        <v>129</v>
      </c>
      <c r="C142" s="17" t="s">
        <v>130</v>
      </c>
      <c r="D142" s="46">
        <v>6482</v>
      </c>
      <c r="E142" s="46">
        <v>27</v>
      </c>
      <c r="F142" s="46">
        <v>6509</v>
      </c>
      <c r="G142" s="47">
        <v>320</v>
      </c>
      <c r="H142" s="47">
        <v>275</v>
      </c>
      <c r="I142" s="47">
        <v>25</v>
      </c>
      <c r="J142" s="48">
        <f t="shared" si="11"/>
        <v>7129</v>
      </c>
      <c r="K142" s="47">
        <f>J142</f>
        <v>7129</v>
      </c>
    </row>
    <row r="143" spans="1:11" ht="15" x14ac:dyDescent="0.25">
      <c r="A143" s="83"/>
      <c r="B143" s="11"/>
      <c r="C143" s="15"/>
      <c r="D143" s="43"/>
      <c r="E143" s="43"/>
      <c r="F143" s="43"/>
      <c r="G143" s="44"/>
      <c r="H143" s="44"/>
      <c r="I143" s="44"/>
      <c r="J143" s="45"/>
      <c r="K143" s="44"/>
    </row>
    <row r="144" spans="1:11" ht="15" x14ac:dyDescent="0.25">
      <c r="A144" s="89"/>
      <c r="B144" s="13" t="s">
        <v>131</v>
      </c>
      <c r="C144" s="14" t="s">
        <v>132</v>
      </c>
      <c r="D144" s="213">
        <v>14675</v>
      </c>
      <c r="E144" s="213">
        <v>7689</v>
      </c>
      <c r="F144" s="213">
        <v>15671</v>
      </c>
      <c r="G144" s="214">
        <v>97356</v>
      </c>
      <c r="H144" s="214">
        <v>27440</v>
      </c>
      <c r="I144" s="214">
        <v>15733</v>
      </c>
      <c r="J144" s="215">
        <f t="shared" ref="J144:J201" si="17">SUM(F144:I144)</f>
        <v>156200</v>
      </c>
      <c r="K144" s="214">
        <f>J144-J148</f>
        <v>8377</v>
      </c>
    </row>
    <row r="145" spans="1:11" ht="15" x14ac:dyDescent="0.25">
      <c r="B145" s="11"/>
      <c r="C145" s="20"/>
      <c r="D145" s="43"/>
      <c r="E145" s="43"/>
      <c r="F145" s="43"/>
      <c r="G145" s="44"/>
      <c r="H145" s="44"/>
      <c r="I145" s="44"/>
      <c r="J145" s="45"/>
      <c r="K145" s="44"/>
    </row>
    <row r="146" spans="1:11" ht="15" x14ac:dyDescent="0.25">
      <c r="B146" s="133" t="s">
        <v>394</v>
      </c>
      <c r="C146" s="134" t="s">
        <v>395</v>
      </c>
      <c r="D146" s="46">
        <v>96</v>
      </c>
      <c r="E146" s="46">
        <v>4</v>
      </c>
      <c r="F146" s="46">
        <v>100</v>
      </c>
      <c r="G146" s="47">
        <v>42</v>
      </c>
      <c r="H146" s="47">
        <v>103</v>
      </c>
      <c r="I146" s="47">
        <v>0</v>
      </c>
      <c r="J146" s="48">
        <f t="shared" si="17"/>
        <v>245</v>
      </c>
      <c r="K146" s="47">
        <f>J146</f>
        <v>245</v>
      </c>
    </row>
    <row r="147" spans="1:11" ht="15" x14ac:dyDescent="0.25">
      <c r="A147" s="74"/>
      <c r="B147" s="11"/>
      <c r="C147" s="25"/>
      <c r="D147" s="43"/>
      <c r="E147" s="43"/>
      <c r="F147" s="43"/>
      <c r="G147" s="44"/>
      <c r="H147" s="44"/>
      <c r="I147" s="44"/>
      <c r="J147" s="45"/>
      <c r="K147" s="44"/>
    </row>
    <row r="148" spans="1:11" ht="15" x14ac:dyDescent="0.25">
      <c r="B148" s="16" t="s">
        <v>133</v>
      </c>
      <c r="C148" s="17" t="s">
        <v>134</v>
      </c>
      <c r="D148" s="46">
        <v>12508</v>
      </c>
      <c r="E148" s="46">
        <v>6640</v>
      </c>
      <c r="F148" s="46">
        <v>12455</v>
      </c>
      <c r="G148" s="47">
        <v>95136</v>
      </c>
      <c r="H148" s="47">
        <v>25550</v>
      </c>
      <c r="I148" s="47">
        <v>14682</v>
      </c>
      <c r="J148" s="48">
        <f t="shared" si="17"/>
        <v>147823</v>
      </c>
      <c r="K148" s="47">
        <v>0</v>
      </c>
    </row>
    <row r="149" spans="1:11" ht="15" x14ac:dyDescent="0.25">
      <c r="A149" s="74"/>
      <c r="B149" s="11"/>
      <c r="C149" s="22" t="s">
        <v>98</v>
      </c>
      <c r="D149" s="43">
        <v>0</v>
      </c>
      <c r="E149" s="43">
        <v>6402</v>
      </c>
      <c r="F149" s="43">
        <v>0</v>
      </c>
      <c r="G149" s="44">
        <v>80907</v>
      </c>
      <c r="H149" s="44">
        <v>17725</v>
      </c>
      <c r="I149" s="44">
        <v>14678</v>
      </c>
      <c r="J149" s="45">
        <f t="shared" si="17"/>
        <v>113310</v>
      </c>
      <c r="K149" s="44">
        <v>0</v>
      </c>
    </row>
    <row r="150" spans="1:11" ht="15" x14ac:dyDescent="0.25">
      <c r="A150" s="77"/>
      <c r="B150" s="11"/>
      <c r="C150" s="22" t="s">
        <v>99</v>
      </c>
      <c r="D150" s="43">
        <v>291</v>
      </c>
      <c r="E150" s="43">
        <v>0</v>
      </c>
      <c r="F150" s="43">
        <v>0</v>
      </c>
      <c r="G150" s="44">
        <v>125</v>
      </c>
      <c r="H150" s="44">
        <v>54</v>
      </c>
      <c r="I150" s="44">
        <v>2</v>
      </c>
      <c r="J150" s="45">
        <f t="shared" si="17"/>
        <v>181</v>
      </c>
      <c r="K150" s="44">
        <v>0</v>
      </c>
    </row>
    <row r="151" spans="1:11" ht="15" x14ac:dyDescent="0.25">
      <c r="A151" s="74"/>
      <c r="B151" s="11"/>
      <c r="C151" s="22" t="s">
        <v>100</v>
      </c>
      <c r="D151" s="43">
        <v>10770</v>
      </c>
      <c r="E151" s="43">
        <v>63</v>
      </c>
      <c r="F151" s="43">
        <v>10833</v>
      </c>
      <c r="G151" s="44">
        <v>0</v>
      </c>
      <c r="H151" s="44">
        <v>7305</v>
      </c>
      <c r="I151" s="44">
        <v>2</v>
      </c>
      <c r="J151" s="45">
        <f t="shared" si="17"/>
        <v>18140</v>
      </c>
      <c r="K151" s="44">
        <v>0</v>
      </c>
    </row>
    <row r="152" spans="1:11" ht="15" x14ac:dyDescent="0.25">
      <c r="A152" s="83"/>
      <c r="B152" s="11"/>
      <c r="C152" s="22" t="s">
        <v>101</v>
      </c>
      <c r="D152" s="43">
        <v>1316</v>
      </c>
      <c r="E152" s="43">
        <v>45</v>
      </c>
      <c r="F152" s="43">
        <v>1361</v>
      </c>
      <c r="G152" s="44">
        <v>10788</v>
      </c>
      <c r="H152" s="44">
        <v>0</v>
      </c>
      <c r="I152" s="44">
        <v>0</v>
      </c>
      <c r="J152" s="45">
        <f t="shared" si="17"/>
        <v>12149</v>
      </c>
      <c r="K152" s="44">
        <v>0</v>
      </c>
    </row>
    <row r="153" spans="1:11" ht="15" x14ac:dyDescent="0.25">
      <c r="A153" s="83"/>
      <c r="B153" s="11"/>
      <c r="C153" s="20" t="s">
        <v>102</v>
      </c>
      <c r="D153" s="43">
        <v>131</v>
      </c>
      <c r="E153" s="43">
        <v>130</v>
      </c>
      <c r="F153" s="43">
        <v>261</v>
      </c>
      <c r="G153" s="44">
        <v>3316</v>
      </c>
      <c r="H153" s="44">
        <v>466</v>
      </c>
      <c r="I153" s="44">
        <v>0</v>
      </c>
      <c r="J153" s="45">
        <f t="shared" si="17"/>
        <v>4043</v>
      </c>
      <c r="K153" s="44">
        <v>0</v>
      </c>
    </row>
    <row r="154" spans="1:11" ht="15" x14ac:dyDescent="0.25">
      <c r="B154" s="11"/>
      <c r="C154" s="20"/>
      <c r="D154" s="43"/>
      <c r="E154" s="43"/>
      <c r="F154" s="43"/>
      <c r="G154" s="44"/>
      <c r="H154" s="44"/>
      <c r="I154" s="44"/>
      <c r="J154" s="45"/>
      <c r="K154" s="44"/>
    </row>
    <row r="155" spans="1:11" ht="15" x14ac:dyDescent="0.25">
      <c r="A155" s="74"/>
      <c r="B155" s="16" t="s">
        <v>135</v>
      </c>
      <c r="C155" s="17" t="s">
        <v>136</v>
      </c>
      <c r="D155" s="46">
        <v>171</v>
      </c>
      <c r="E155" s="46">
        <v>269</v>
      </c>
      <c r="F155" s="46">
        <v>440</v>
      </c>
      <c r="G155" s="47">
        <v>961</v>
      </c>
      <c r="H155" s="47">
        <v>17</v>
      </c>
      <c r="I155" s="47">
        <v>436</v>
      </c>
      <c r="J155" s="48">
        <f t="shared" si="17"/>
        <v>1854</v>
      </c>
      <c r="K155" s="47">
        <f>J155</f>
        <v>1854</v>
      </c>
    </row>
    <row r="156" spans="1:11" ht="15" x14ac:dyDescent="0.25">
      <c r="A156" s="74"/>
      <c r="B156" s="11"/>
      <c r="C156" s="22" t="s">
        <v>137</v>
      </c>
      <c r="D156" s="43">
        <v>11</v>
      </c>
      <c r="E156" s="43">
        <v>46</v>
      </c>
      <c r="F156" s="43">
        <v>57</v>
      </c>
      <c r="G156" s="44">
        <v>837</v>
      </c>
      <c r="H156" s="44">
        <v>17</v>
      </c>
      <c r="I156" s="44">
        <v>436</v>
      </c>
      <c r="J156" s="45">
        <f t="shared" si="17"/>
        <v>1347</v>
      </c>
      <c r="K156" s="44">
        <f>J156</f>
        <v>1347</v>
      </c>
    </row>
    <row r="157" spans="1:11" ht="15" x14ac:dyDescent="0.25">
      <c r="A157" s="74"/>
      <c r="B157" s="11"/>
      <c r="C157" s="22" t="s">
        <v>158</v>
      </c>
      <c r="D157" s="43">
        <v>0</v>
      </c>
      <c r="E157" s="43">
        <v>0</v>
      </c>
      <c r="F157" s="43">
        <v>0</v>
      </c>
      <c r="G157" s="44">
        <v>0</v>
      </c>
      <c r="H157" s="44">
        <v>0</v>
      </c>
      <c r="I157" s="44">
        <v>0</v>
      </c>
      <c r="J157" s="45">
        <f t="shared" ref="J157:J158" si="18">SUM(F157:I157)</f>
        <v>0</v>
      </c>
      <c r="K157" s="44">
        <f t="shared" ref="K157:K158" si="19">J157</f>
        <v>0</v>
      </c>
    </row>
    <row r="158" spans="1:11" ht="15" x14ac:dyDescent="0.25">
      <c r="A158" s="74"/>
      <c r="B158" s="11"/>
      <c r="C158" s="22" t="s">
        <v>391</v>
      </c>
      <c r="D158" s="43">
        <v>0</v>
      </c>
      <c r="E158" s="43">
        <v>0</v>
      </c>
      <c r="F158" s="43">
        <v>0</v>
      </c>
      <c r="G158" s="44">
        <v>0</v>
      </c>
      <c r="H158" s="44">
        <v>0</v>
      </c>
      <c r="I158" s="44">
        <v>0</v>
      </c>
      <c r="J158" s="45">
        <f t="shared" si="18"/>
        <v>0</v>
      </c>
      <c r="K158" s="44">
        <f t="shared" si="19"/>
        <v>0</v>
      </c>
    </row>
    <row r="159" spans="1:11" ht="15" x14ac:dyDescent="0.25">
      <c r="B159" s="11"/>
      <c r="C159" s="20" t="s">
        <v>138</v>
      </c>
      <c r="D159" s="43">
        <v>141</v>
      </c>
      <c r="E159" s="43">
        <v>199</v>
      </c>
      <c r="F159" s="43">
        <v>340</v>
      </c>
      <c r="G159" s="44">
        <v>124</v>
      </c>
      <c r="H159" s="44">
        <v>0</v>
      </c>
      <c r="I159" s="44">
        <v>0</v>
      </c>
      <c r="J159" s="45">
        <f t="shared" si="17"/>
        <v>464</v>
      </c>
      <c r="K159" s="44">
        <f t="shared" ref="K159:K160" si="20">J159</f>
        <v>464</v>
      </c>
    </row>
    <row r="160" spans="1:11" ht="15" x14ac:dyDescent="0.25">
      <c r="A160" s="74"/>
      <c r="B160" s="11"/>
      <c r="C160" s="20" t="s">
        <v>36</v>
      </c>
      <c r="D160" s="43">
        <v>19</v>
      </c>
      <c r="E160" s="43">
        <v>24</v>
      </c>
      <c r="F160" s="43">
        <v>43</v>
      </c>
      <c r="G160" s="44">
        <v>0</v>
      </c>
      <c r="H160" s="44">
        <v>0</v>
      </c>
      <c r="I160" s="44">
        <v>0</v>
      </c>
      <c r="J160" s="45">
        <f t="shared" si="17"/>
        <v>43</v>
      </c>
      <c r="K160" s="44">
        <f t="shared" si="20"/>
        <v>43</v>
      </c>
    </row>
    <row r="161" spans="1:11" ht="15" x14ac:dyDescent="0.25">
      <c r="B161" s="11"/>
      <c r="C161" s="20"/>
      <c r="D161" s="43"/>
      <c r="E161" s="43"/>
      <c r="F161" s="43"/>
      <c r="G161" s="44"/>
      <c r="H161" s="44"/>
      <c r="I161" s="44"/>
      <c r="J161" s="45"/>
      <c r="K161" s="44"/>
    </row>
    <row r="162" spans="1:11" ht="15" x14ac:dyDescent="0.25">
      <c r="A162" s="74"/>
      <c r="B162" s="16" t="s">
        <v>139</v>
      </c>
      <c r="C162" s="17" t="s">
        <v>140</v>
      </c>
      <c r="D162" s="46">
        <v>1900</v>
      </c>
      <c r="E162" s="46">
        <v>776</v>
      </c>
      <c r="F162" s="46">
        <v>2676</v>
      </c>
      <c r="G162" s="47">
        <v>1217</v>
      </c>
      <c r="H162" s="47">
        <v>1770</v>
      </c>
      <c r="I162" s="47">
        <v>615</v>
      </c>
      <c r="J162" s="48">
        <f t="shared" si="17"/>
        <v>6278</v>
      </c>
      <c r="K162" s="47">
        <f>J162</f>
        <v>6278</v>
      </c>
    </row>
    <row r="163" spans="1:11" ht="15" x14ac:dyDescent="0.25">
      <c r="A163" s="74"/>
      <c r="B163" s="11"/>
      <c r="C163" s="22" t="s">
        <v>141</v>
      </c>
      <c r="D163" s="43">
        <v>0</v>
      </c>
      <c r="E163" s="43">
        <v>6</v>
      </c>
      <c r="F163" s="43">
        <v>6</v>
      </c>
      <c r="G163" s="44">
        <v>23</v>
      </c>
      <c r="H163" s="44">
        <v>115</v>
      </c>
      <c r="I163" s="44">
        <v>0</v>
      </c>
      <c r="J163" s="45">
        <f t="shared" si="17"/>
        <v>144</v>
      </c>
      <c r="K163" s="44">
        <f>J163</f>
        <v>144</v>
      </c>
    </row>
    <row r="164" spans="1:11" ht="15" x14ac:dyDescent="0.25">
      <c r="A164" s="74"/>
      <c r="B164" s="11"/>
      <c r="C164" s="22" t="s">
        <v>142</v>
      </c>
      <c r="D164" s="43">
        <v>46</v>
      </c>
      <c r="E164" s="43">
        <v>5</v>
      </c>
      <c r="F164" s="43">
        <v>51</v>
      </c>
      <c r="G164" s="44">
        <v>100</v>
      </c>
      <c r="H164" s="44">
        <v>79</v>
      </c>
      <c r="I164" s="44">
        <v>0</v>
      </c>
      <c r="J164" s="45">
        <f t="shared" si="17"/>
        <v>230</v>
      </c>
      <c r="K164" s="44">
        <f t="shared" ref="K164:K170" si="21">J164</f>
        <v>230</v>
      </c>
    </row>
    <row r="165" spans="1:11" ht="15" x14ac:dyDescent="0.25">
      <c r="A165" s="74"/>
      <c r="B165" s="11"/>
      <c r="C165" s="22" t="s">
        <v>143</v>
      </c>
      <c r="D165" s="43">
        <v>853</v>
      </c>
      <c r="E165" s="43">
        <v>0</v>
      </c>
      <c r="F165" s="43">
        <v>853</v>
      </c>
      <c r="G165" s="44">
        <v>146</v>
      </c>
      <c r="H165" s="44">
        <v>365</v>
      </c>
      <c r="I165" s="44">
        <v>402</v>
      </c>
      <c r="J165" s="45">
        <f t="shared" si="17"/>
        <v>1766</v>
      </c>
      <c r="K165" s="44">
        <f t="shared" si="21"/>
        <v>1766</v>
      </c>
    </row>
    <row r="166" spans="1:11" ht="15" x14ac:dyDescent="0.25">
      <c r="A166" s="78"/>
      <c r="B166" s="11"/>
      <c r="C166" s="20" t="s">
        <v>144</v>
      </c>
      <c r="D166" s="43">
        <v>313</v>
      </c>
      <c r="E166" s="43">
        <v>417</v>
      </c>
      <c r="F166" s="43">
        <v>730</v>
      </c>
      <c r="G166" s="44">
        <v>274</v>
      </c>
      <c r="H166" s="44">
        <v>643</v>
      </c>
      <c r="I166" s="44">
        <v>78</v>
      </c>
      <c r="J166" s="45">
        <f t="shared" si="17"/>
        <v>1725</v>
      </c>
      <c r="K166" s="44">
        <f t="shared" si="21"/>
        <v>1725</v>
      </c>
    </row>
    <row r="167" spans="1:11" ht="15" x14ac:dyDescent="0.25">
      <c r="A167" s="74"/>
      <c r="B167" s="11"/>
      <c r="C167" s="20" t="s">
        <v>145</v>
      </c>
      <c r="D167" s="43">
        <v>209</v>
      </c>
      <c r="E167" s="43">
        <v>0</v>
      </c>
      <c r="F167" s="43">
        <v>209</v>
      </c>
      <c r="G167" s="44">
        <v>43</v>
      </c>
      <c r="H167" s="44">
        <v>393</v>
      </c>
      <c r="I167" s="44">
        <v>0</v>
      </c>
      <c r="J167" s="45">
        <f t="shared" si="17"/>
        <v>645</v>
      </c>
      <c r="K167" s="44">
        <f t="shared" si="21"/>
        <v>645</v>
      </c>
    </row>
    <row r="168" spans="1:11" ht="15" x14ac:dyDescent="0.25">
      <c r="A168" s="74"/>
      <c r="B168" s="11"/>
      <c r="C168" s="20" t="s">
        <v>146</v>
      </c>
      <c r="D168" s="43">
        <v>164</v>
      </c>
      <c r="E168" s="43">
        <v>66</v>
      </c>
      <c r="F168" s="43">
        <v>230</v>
      </c>
      <c r="G168" s="44">
        <v>357</v>
      </c>
      <c r="H168" s="44">
        <v>95</v>
      </c>
      <c r="I168" s="44">
        <v>55</v>
      </c>
      <c r="J168" s="45">
        <f t="shared" si="17"/>
        <v>737</v>
      </c>
      <c r="K168" s="44">
        <f t="shared" si="21"/>
        <v>737</v>
      </c>
    </row>
    <row r="169" spans="1:11" ht="15" x14ac:dyDescent="0.25">
      <c r="A169" s="89"/>
      <c r="B169" s="11"/>
      <c r="C169" s="12" t="s">
        <v>367</v>
      </c>
      <c r="D169" s="43">
        <v>0</v>
      </c>
      <c r="E169" s="43">
        <v>0</v>
      </c>
      <c r="F169" s="43">
        <v>0</v>
      </c>
      <c r="G169" s="44">
        <v>0</v>
      </c>
      <c r="H169" s="44">
        <v>0</v>
      </c>
      <c r="I169" s="44">
        <v>0</v>
      </c>
      <c r="J169" s="45">
        <f t="shared" si="17"/>
        <v>0</v>
      </c>
      <c r="K169" s="44">
        <f t="shared" si="21"/>
        <v>0</v>
      </c>
    </row>
    <row r="170" spans="1:11" ht="15" x14ac:dyDescent="0.25">
      <c r="A170" s="89"/>
      <c r="B170" s="11"/>
      <c r="C170" s="22" t="s">
        <v>147</v>
      </c>
      <c r="D170" s="43">
        <v>315</v>
      </c>
      <c r="E170" s="43">
        <v>282</v>
      </c>
      <c r="F170" s="43">
        <v>597</v>
      </c>
      <c r="G170" s="44">
        <v>274</v>
      </c>
      <c r="H170" s="44">
        <v>80</v>
      </c>
      <c r="I170" s="44">
        <v>80</v>
      </c>
      <c r="J170" s="45">
        <f t="shared" si="17"/>
        <v>1031</v>
      </c>
      <c r="K170" s="44">
        <f t="shared" si="21"/>
        <v>1031</v>
      </c>
    </row>
    <row r="171" spans="1:11" ht="15" x14ac:dyDescent="0.25">
      <c r="A171" s="83"/>
      <c r="B171" s="11"/>
      <c r="C171" s="22"/>
      <c r="D171" s="43"/>
      <c r="E171" s="43"/>
      <c r="F171" s="43"/>
      <c r="G171" s="44"/>
      <c r="H171" s="44"/>
      <c r="I171" s="44"/>
      <c r="J171" s="45"/>
      <c r="K171" s="44"/>
    </row>
    <row r="172" spans="1:11" ht="15" x14ac:dyDescent="0.25">
      <c r="A172" s="89"/>
      <c r="B172" s="13" t="s">
        <v>148</v>
      </c>
      <c r="C172" s="14" t="s">
        <v>149</v>
      </c>
      <c r="D172" s="213">
        <v>1866</v>
      </c>
      <c r="E172" s="213">
        <v>4409</v>
      </c>
      <c r="F172" s="213">
        <v>3068</v>
      </c>
      <c r="G172" s="214">
        <v>7851</v>
      </c>
      <c r="H172" s="214">
        <v>4488</v>
      </c>
      <c r="I172" s="214">
        <v>167</v>
      </c>
      <c r="J172" s="215">
        <f t="shared" si="17"/>
        <v>15574</v>
      </c>
      <c r="K172" s="214">
        <f>J172-J191</f>
        <v>11685</v>
      </c>
    </row>
    <row r="173" spans="1:11" ht="15" x14ac:dyDescent="0.25">
      <c r="A173" s="83"/>
      <c r="B173" s="11"/>
      <c r="C173" s="25"/>
      <c r="D173" s="43"/>
      <c r="E173" s="43"/>
      <c r="F173" s="43"/>
      <c r="G173" s="44"/>
      <c r="H173" s="44"/>
      <c r="I173" s="44"/>
      <c r="J173" s="45"/>
      <c r="K173" s="44"/>
    </row>
    <row r="174" spans="1:11" ht="15" x14ac:dyDescent="0.25">
      <c r="A174" s="83"/>
      <c r="B174" s="16" t="s">
        <v>150</v>
      </c>
      <c r="C174" s="17" t="s">
        <v>151</v>
      </c>
      <c r="D174" s="46">
        <v>143</v>
      </c>
      <c r="E174" s="46">
        <v>234</v>
      </c>
      <c r="F174" s="46">
        <v>377</v>
      </c>
      <c r="G174" s="47">
        <v>2411</v>
      </c>
      <c r="H174" s="47">
        <v>2807</v>
      </c>
      <c r="I174" s="47">
        <v>0</v>
      </c>
      <c r="J174" s="48">
        <f t="shared" si="17"/>
        <v>5595</v>
      </c>
      <c r="K174" s="47">
        <f>J174</f>
        <v>5595</v>
      </c>
    </row>
    <row r="175" spans="1:11" ht="15" x14ac:dyDescent="0.25">
      <c r="A175" s="83"/>
      <c r="B175" s="11"/>
      <c r="C175" s="20" t="s">
        <v>152</v>
      </c>
      <c r="D175" s="43">
        <v>143</v>
      </c>
      <c r="E175" s="43">
        <v>0</v>
      </c>
      <c r="F175" s="43">
        <v>143</v>
      </c>
      <c r="G175" s="44">
        <v>2411</v>
      </c>
      <c r="H175" s="44">
        <v>132</v>
      </c>
      <c r="I175" s="44">
        <v>0</v>
      </c>
      <c r="J175" s="45">
        <f t="shared" si="17"/>
        <v>2686</v>
      </c>
      <c r="K175" s="44">
        <f>J175</f>
        <v>2686</v>
      </c>
    </row>
    <row r="176" spans="1:11" ht="15" x14ac:dyDescent="0.25">
      <c r="A176" s="87"/>
      <c r="B176" s="11"/>
      <c r="C176" s="22" t="s">
        <v>153</v>
      </c>
      <c r="D176" s="43">
        <v>0</v>
      </c>
      <c r="E176" s="43">
        <v>0</v>
      </c>
      <c r="F176" s="43">
        <v>0</v>
      </c>
      <c r="G176" s="44">
        <v>0</v>
      </c>
      <c r="H176" s="44">
        <v>80</v>
      </c>
      <c r="I176" s="44">
        <v>0</v>
      </c>
      <c r="J176" s="45">
        <f t="shared" si="17"/>
        <v>80</v>
      </c>
      <c r="K176" s="44">
        <f t="shared" ref="K176:K180" si="22">J176</f>
        <v>80</v>
      </c>
    </row>
    <row r="177" spans="1:11" ht="15" x14ac:dyDescent="0.25">
      <c r="A177" s="87"/>
      <c r="B177" s="11"/>
      <c r="C177" s="22" t="s">
        <v>154</v>
      </c>
      <c r="D177" s="43">
        <v>0</v>
      </c>
      <c r="E177" s="43">
        <v>0</v>
      </c>
      <c r="F177" s="43">
        <v>0</v>
      </c>
      <c r="G177" s="44">
        <v>0</v>
      </c>
      <c r="H177" s="44">
        <v>179</v>
      </c>
      <c r="I177" s="44">
        <v>0</v>
      </c>
      <c r="J177" s="45">
        <f t="shared" si="17"/>
        <v>179</v>
      </c>
      <c r="K177" s="44">
        <f t="shared" si="22"/>
        <v>179</v>
      </c>
    </row>
    <row r="178" spans="1:11" ht="15" x14ac:dyDescent="0.25">
      <c r="A178" s="87"/>
      <c r="B178" s="11"/>
      <c r="C178" s="22" t="s">
        <v>155</v>
      </c>
      <c r="D178" s="43">
        <v>0</v>
      </c>
      <c r="E178" s="43">
        <v>0</v>
      </c>
      <c r="F178" s="43">
        <v>0</v>
      </c>
      <c r="G178" s="44">
        <v>0</v>
      </c>
      <c r="H178" s="44">
        <v>2416</v>
      </c>
      <c r="I178" s="44">
        <v>0</v>
      </c>
      <c r="J178" s="45">
        <f t="shared" si="17"/>
        <v>2416</v>
      </c>
      <c r="K178" s="44">
        <f t="shared" si="22"/>
        <v>2416</v>
      </c>
    </row>
    <row r="179" spans="1:11" ht="15" x14ac:dyDescent="0.25">
      <c r="A179" s="81"/>
      <c r="B179" s="11"/>
      <c r="C179" s="22" t="s">
        <v>156</v>
      </c>
      <c r="D179" s="43">
        <v>0</v>
      </c>
      <c r="E179" s="43">
        <v>234</v>
      </c>
      <c r="F179" s="43">
        <v>234</v>
      </c>
      <c r="G179" s="44">
        <v>0</v>
      </c>
      <c r="H179" s="44">
        <v>0</v>
      </c>
      <c r="I179" s="44">
        <v>0</v>
      </c>
      <c r="J179" s="45">
        <f>SUM(F179:I179)</f>
        <v>234</v>
      </c>
      <c r="K179" s="44">
        <f t="shared" si="22"/>
        <v>234</v>
      </c>
    </row>
    <row r="180" spans="1:11" ht="15" x14ac:dyDescent="0.25">
      <c r="A180" s="81"/>
      <c r="B180" s="11"/>
      <c r="C180" s="22" t="s">
        <v>36</v>
      </c>
      <c r="D180" s="43">
        <v>0</v>
      </c>
      <c r="E180" s="43">
        <v>0</v>
      </c>
      <c r="F180" s="43">
        <v>0</v>
      </c>
      <c r="G180" s="44">
        <v>0</v>
      </c>
      <c r="H180" s="44">
        <v>0</v>
      </c>
      <c r="I180" s="44">
        <v>0</v>
      </c>
      <c r="J180" s="45">
        <f>SUM(F180:I180)</f>
        <v>0</v>
      </c>
      <c r="K180" s="44">
        <f t="shared" si="22"/>
        <v>0</v>
      </c>
    </row>
    <row r="181" spans="1:11" ht="15" x14ac:dyDescent="0.25">
      <c r="A181" s="83"/>
      <c r="B181" s="11"/>
      <c r="C181" s="25"/>
      <c r="D181" s="43"/>
      <c r="E181" s="43"/>
      <c r="F181" s="43"/>
      <c r="G181" s="44"/>
      <c r="H181" s="44"/>
      <c r="I181" s="44"/>
      <c r="J181" s="45"/>
      <c r="K181" s="44"/>
    </row>
    <row r="182" spans="1:11" ht="15" x14ac:dyDescent="0.25">
      <c r="A182" s="83"/>
      <c r="B182" s="16" t="s">
        <v>157</v>
      </c>
      <c r="C182" s="17" t="s">
        <v>338</v>
      </c>
      <c r="D182" s="46">
        <v>1024</v>
      </c>
      <c r="E182" s="46">
        <v>676</v>
      </c>
      <c r="F182" s="46">
        <v>1700</v>
      </c>
      <c r="G182" s="47">
        <v>2836</v>
      </c>
      <c r="H182" s="47">
        <v>111</v>
      </c>
      <c r="I182" s="47">
        <v>150</v>
      </c>
      <c r="J182" s="48">
        <f t="shared" si="17"/>
        <v>4797</v>
      </c>
      <c r="K182" s="47">
        <f>J182</f>
        <v>4797</v>
      </c>
    </row>
    <row r="183" spans="1:11" ht="15" x14ac:dyDescent="0.25">
      <c r="A183" s="87"/>
      <c r="B183" s="11"/>
      <c r="C183" s="22" t="s">
        <v>158</v>
      </c>
      <c r="D183" s="43">
        <v>1050</v>
      </c>
      <c r="E183" s="43">
        <v>511</v>
      </c>
      <c r="F183" s="43">
        <v>1561</v>
      </c>
      <c r="G183" s="44">
        <v>1446</v>
      </c>
      <c r="H183" s="44">
        <v>98</v>
      </c>
      <c r="I183" s="44">
        <v>149</v>
      </c>
      <c r="J183" s="45">
        <f t="shared" si="17"/>
        <v>3254</v>
      </c>
      <c r="K183" s="44">
        <f>J183</f>
        <v>3254</v>
      </c>
    </row>
    <row r="184" spans="1:11" ht="15" x14ac:dyDescent="0.25">
      <c r="A184" s="87"/>
      <c r="B184" s="11"/>
      <c r="C184" s="22" t="s">
        <v>304</v>
      </c>
      <c r="D184" s="43">
        <v>0</v>
      </c>
      <c r="E184" s="43">
        <v>26</v>
      </c>
      <c r="F184" s="43">
        <v>26</v>
      </c>
      <c r="G184" s="44">
        <v>967</v>
      </c>
      <c r="H184" s="44">
        <v>0</v>
      </c>
      <c r="I184" s="44">
        <v>0</v>
      </c>
      <c r="J184" s="45">
        <f t="shared" si="17"/>
        <v>993</v>
      </c>
      <c r="K184" s="44">
        <f t="shared" ref="K184:K189" si="23">J184</f>
        <v>993</v>
      </c>
    </row>
    <row r="185" spans="1:11" ht="15" x14ac:dyDescent="0.25">
      <c r="A185" s="83"/>
      <c r="B185" s="11"/>
      <c r="C185" s="20" t="s">
        <v>159</v>
      </c>
      <c r="D185" s="43">
        <v>-27</v>
      </c>
      <c r="E185" s="43">
        <v>-2</v>
      </c>
      <c r="F185" s="43">
        <v>-29</v>
      </c>
      <c r="G185" s="44">
        <v>72</v>
      </c>
      <c r="H185" s="44">
        <v>8</v>
      </c>
      <c r="I185" s="44">
        <v>0</v>
      </c>
      <c r="J185" s="45">
        <f t="shared" si="17"/>
        <v>51</v>
      </c>
      <c r="K185" s="44">
        <f t="shared" si="23"/>
        <v>51</v>
      </c>
    </row>
    <row r="186" spans="1:11" ht="15" x14ac:dyDescent="0.25">
      <c r="A186" s="83"/>
      <c r="B186" s="11"/>
      <c r="C186" s="20" t="s">
        <v>305</v>
      </c>
      <c r="D186" s="43">
        <v>0</v>
      </c>
      <c r="E186" s="43">
        <v>43</v>
      </c>
      <c r="F186" s="43">
        <v>43</v>
      </c>
      <c r="G186" s="44">
        <v>76</v>
      </c>
      <c r="H186" s="44">
        <v>0</v>
      </c>
      <c r="I186" s="44">
        <v>0</v>
      </c>
      <c r="J186" s="45">
        <f>SUM(F186:I186)</f>
        <v>119</v>
      </c>
      <c r="K186" s="44">
        <f t="shared" si="23"/>
        <v>119</v>
      </c>
    </row>
    <row r="187" spans="1:11" ht="15" x14ac:dyDescent="0.25">
      <c r="A187" s="83"/>
      <c r="B187" s="11"/>
      <c r="C187" s="20" t="s">
        <v>391</v>
      </c>
      <c r="D187" s="43">
        <v>0</v>
      </c>
      <c r="E187" s="43">
        <v>0</v>
      </c>
      <c r="F187" s="43">
        <v>0</v>
      </c>
      <c r="G187" s="44">
        <v>0</v>
      </c>
      <c r="H187" s="44">
        <v>0</v>
      </c>
      <c r="I187" s="44">
        <v>0</v>
      </c>
      <c r="J187" s="45">
        <f>SUM(F187:I187)</f>
        <v>0</v>
      </c>
      <c r="K187" s="44">
        <f t="shared" ref="K187" si="24">J187</f>
        <v>0</v>
      </c>
    </row>
    <row r="188" spans="1:11" ht="15" x14ac:dyDescent="0.25">
      <c r="A188" s="88"/>
      <c r="B188" s="11"/>
      <c r="C188" s="22" t="s">
        <v>160</v>
      </c>
      <c r="D188" s="43">
        <v>1</v>
      </c>
      <c r="E188" s="43">
        <v>92</v>
      </c>
      <c r="F188" s="43">
        <v>93</v>
      </c>
      <c r="G188" s="44">
        <v>270</v>
      </c>
      <c r="H188" s="44">
        <v>3</v>
      </c>
      <c r="I188" s="44">
        <v>1</v>
      </c>
      <c r="J188" s="45">
        <f t="shared" si="17"/>
        <v>367</v>
      </c>
      <c r="K188" s="44">
        <f t="shared" si="23"/>
        <v>367</v>
      </c>
    </row>
    <row r="189" spans="1:11" ht="15" x14ac:dyDescent="0.25">
      <c r="A189" s="89"/>
      <c r="B189" s="11"/>
      <c r="C189" s="22" t="s">
        <v>97</v>
      </c>
      <c r="D189" s="43">
        <v>0</v>
      </c>
      <c r="E189" s="43">
        <v>6</v>
      </c>
      <c r="F189" s="43">
        <v>6</v>
      </c>
      <c r="G189" s="44">
        <v>5</v>
      </c>
      <c r="H189" s="44">
        <v>2</v>
      </c>
      <c r="I189" s="44">
        <v>0</v>
      </c>
      <c r="J189" s="45">
        <f t="shared" si="17"/>
        <v>13</v>
      </c>
      <c r="K189" s="44">
        <f t="shared" si="23"/>
        <v>13</v>
      </c>
    </row>
    <row r="190" spans="1:11" ht="15" x14ac:dyDescent="0.25">
      <c r="B190" s="11"/>
      <c r="C190" s="25"/>
      <c r="D190" s="43"/>
      <c r="E190" s="43"/>
      <c r="F190" s="43"/>
      <c r="G190" s="44"/>
      <c r="H190" s="44"/>
      <c r="I190" s="44"/>
      <c r="J190" s="45"/>
      <c r="K190" s="44"/>
    </row>
    <row r="191" spans="1:11" ht="15" x14ac:dyDescent="0.25">
      <c r="B191" s="16" t="s">
        <v>308</v>
      </c>
      <c r="C191" s="17" t="s">
        <v>161</v>
      </c>
      <c r="D191" s="46">
        <v>145</v>
      </c>
      <c r="E191" s="46">
        <v>3335</v>
      </c>
      <c r="F191" s="46">
        <v>273</v>
      </c>
      <c r="G191" s="47">
        <v>2183</v>
      </c>
      <c r="H191" s="47">
        <v>1416</v>
      </c>
      <c r="I191" s="47">
        <v>17</v>
      </c>
      <c r="J191" s="48">
        <f t="shared" si="17"/>
        <v>3889</v>
      </c>
      <c r="K191" s="47">
        <v>0</v>
      </c>
    </row>
    <row r="192" spans="1:11" ht="15" x14ac:dyDescent="0.25">
      <c r="A192" s="74"/>
      <c r="B192" s="11"/>
      <c r="C192" s="22" t="s">
        <v>340</v>
      </c>
      <c r="D192" s="43">
        <v>74</v>
      </c>
      <c r="E192" s="43">
        <v>3133</v>
      </c>
      <c r="F192" s="43">
        <v>0</v>
      </c>
      <c r="G192" s="44">
        <v>2057</v>
      </c>
      <c r="H192" s="44">
        <v>141</v>
      </c>
      <c r="I192" s="44">
        <v>17</v>
      </c>
      <c r="J192" s="45">
        <f>SUM(F192:I192)</f>
        <v>2215</v>
      </c>
      <c r="K192" s="44">
        <v>0</v>
      </c>
    </row>
    <row r="193" spans="1:11" ht="15" x14ac:dyDescent="0.25">
      <c r="A193" s="74"/>
      <c r="B193" s="11"/>
      <c r="C193" s="22" t="s">
        <v>100</v>
      </c>
      <c r="D193" s="43">
        <v>60</v>
      </c>
      <c r="E193" s="43">
        <v>108</v>
      </c>
      <c r="F193" s="43">
        <v>168</v>
      </c>
      <c r="G193" s="44">
        <v>0</v>
      </c>
      <c r="H193" s="44">
        <v>1275</v>
      </c>
      <c r="I193" s="44">
        <v>0</v>
      </c>
      <c r="J193" s="45">
        <f t="shared" si="17"/>
        <v>1443</v>
      </c>
      <c r="K193" s="44">
        <v>0</v>
      </c>
    </row>
    <row r="194" spans="1:11" ht="15" x14ac:dyDescent="0.25">
      <c r="A194" s="89"/>
      <c r="B194" s="11"/>
      <c r="C194" s="22" t="s">
        <v>101</v>
      </c>
      <c r="D194" s="43">
        <v>10</v>
      </c>
      <c r="E194" s="43">
        <v>94</v>
      </c>
      <c r="F194" s="43">
        <v>104</v>
      </c>
      <c r="G194" s="44">
        <v>126</v>
      </c>
      <c r="H194" s="44">
        <v>0</v>
      </c>
      <c r="I194" s="44">
        <v>0</v>
      </c>
      <c r="J194" s="45">
        <f t="shared" si="17"/>
        <v>230</v>
      </c>
      <c r="K194" s="44">
        <v>0</v>
      </c>
    </row>
    <row r="195" spans="1:11" ht="15" x14ac:dyDescent="0.25">
      <c r="A195" s="81"/>
      <c r="B195" s="11"/>
      <c r="C195" s="20" t="s">
        <v>102</v>
      </c>
      <c r="D195" s="43">
        <v>1</v>
      </c>
      <c r="E195" s="43">
        <v>0</v>
      </c>
      <c r="F195" s="43">
        <v>1</v>
      </c>
      <c r="G195" s="44">
        <v>0</v>
      </c>
      <c r="H195" s="44">
        <v>0</v>
      </c>
      <c r="I195" s="44">
        <v>0</v>
      </c>
      <c r="J195" s="45">
        <f t="shared" si="17"/>
        <v>1</v>
      </c>
      <c r="K195" s="44">
        <v>0</v>
      </c>
    </row>
    <row r="196" spans="1:11" ht="15" x14ac:dyDescent="0.25">
      <c r="A196" s="89"/>
      <c r="B196" s="11"/>
      <c r="C196" s="12"/>
      <c r="D196" s="43"/>
      <c r="E196" s="43"/>
      <c r="F196" s="43"/>
      <c r="G196" s="43"/>
      <c r="H196" s="43"/>
      <c r="I196" s="43"/>
      <c r="J196" s="43"/>
      <c r="K196" s="43"/>
    </row>
    <row r="197" spans="1:11" ht="15" x14ac:dyDescent="0.25">
      <c r="A197" s="89"/>
      <c r="B197" s="133" t="s">
        <v>162</v>
      </c>
      <c r="C197" s="145" t="s">
        <v>163</v>
      </c>
      <c r="D197" s="205">
        <v>0</v>
      </c>
      <c r="E197" s="205">
        <v>0</v>
      </c>
      <c r="F197" s="205">
        <v>0</v>
      </c>
      <c r="G197" s="206">
        <v>0</v>
      </c>
      <c r="H197" s="206">
        <v>0</v>
      </c>
      <c r="I197" s="206">
        <v>0</v>
      </c>
      <c r="J197" s="207"/>
      <c r="K197" s="206"/>
    </row>
    <row r="198" spans="1:11" ht="15" x14ac:dyDescent="0.25">
      <c r="A198" s="89"/>
      <c r="B198" s="11"/>
      <c r="C198" s="12"/>
      <c r="D198" s="43"/>
      <c r="E198" s="43"/>
      <c r="F198" s="43"/>
      <c r="G198" s="43"/>
      <c r="H198" s="43"/>
      <c r="I198" s="43"/>
      <c r="J198" s="43"/>
      <c r="K198" s="43"/>
    </row>
    <row r="199" spans="1:11" ht="31.15" customHeight="1" x14ac:dyDescent="0.2">
      <c r="B199" s="36" t="s">
        <v>375</v>
      </c>
      <c r="C199" s="209" t="s">
        <v>376</v>
      </c>
      <c r="D199" s="55">
        <v>554</v>
      </c>
      <c r="E199" s="55">
        <v>164</v>
      </c>
      <c r="F199" s="55">
        <v>718</v>
      </c>
      <c r="G199" s="56">
        <v>421</v>
      </c>
      <c r="H199" s="56">
        <v>154</v>
      </c>
      <c r="I199" s="56">
        <v>0</v>
      </c>
      <c r="J199" s="57">
        <f t="shared" si="17"/>
        <v>1293</v>
      </c>
      <c r="K199" s="56">
        <f>J199</f>
        <v>1293</v>
      </c>
    </row>
    <row r="200" spans="1:11" ht="15" x14ac:dyDescent="0.25">
      <c r="B200" s="37"/>
      <c r="C200" s="22" t="s">
        <v>164</v>
      </c>
      <c r="D200" s="43">
        <v>3</v>
      </c>
      <c r="E200" s="43">
        <v>0</v>
      </c>
      <c r="F200" s="43">
        <v>3</v>
      </c>
      <c r="G200" s="44">
        <v>0</v>
      </c>
      <c r="H200" s="44">
        <v>0</v>
      </c>
      <c r="I200" s="44">
        <v>0</v>
      </c>
      <c r="J200" s="45">
        <f t="shared" si="17"/>
        <v>3</v>
      </c>
      <c r="K200" s="44">
        <f>J200</f>
        <v>3</v>
      </c>
    </row>
    <row r="201" spans="1:11" ht="15" x14ac:dyDescent="0.25">
      <c r="B201" s="37"/>
      <c r="C201" s="22" t="s">
        <v>97</v>
      </c>
      <c r="D201" s="43">
        <v>0</v>
      </c>
      <c r="E201" s="43">
        <v>0</v>
      </c>
      <c r="F201" s="43">
        <v>0</v>
      </c>
      <c r="G201" s="44">
        <v>0</v>
      </c>
      <c r="H201" s="44">
        <v>0</v>
      </c>
      <c r="I201" s="44">
        <v>0</v>
      </c>
      <c r="J201" s="45">
        <f t="shared" si="17"/>
        <v>0</v>
      </c>
      <c r="K201" s="44">
        <f>J201</f>
        <v>0</v>
      </c>
    </row>
    <row r="202" spans="1:11" ht="15" x14ac:dyDescent="0.25">
      <c r="B202" s="37"/>
      <c r="C202" s="25"/>
      <c r="D202" s="49"/>
      <c r="E202" s="49"/>
      <c r="F202" s="49"/>
      <c r="G202" s="50"/>
      <c r="H202" s="50"/>
      <c r="I202" s="50"/>
      <c r="J202" s="51"/>
      <c r="K202" s="50"/>
    </row>
    <row r="203" spans="1:11" ht="15.75" thickBot="1" x14ac:dyDescent="0.3">
      <c r="B203" s="93"/>
      <c r="C203" s="90"/>
      <c r="D203" s="94"/>
      <c r="E203" s="94"/>
      <c r="F203" s="94"/>
      <c r="G203" s="95"/>
      <c r="H203" s="96"/>
      <c r="I203" s="95"/>
      <c r="J203" s="97"/>
      <c r="K203" s="96"/>
    </row>
    <row r="204" spans="1:11" s="72" customFormat="1" ht="13.5" thickTop="1" x14ac:dyDescent="0.2"/>
    <row r="205" spans="1:11" x14ac:dyDescent="0.2">
      <c r="H205" s="169"/>
    </row>
  </sheetData>
  <mergeCells count="7">
    <mergeCell ref="K6:K9"/>
    <mergeCell ref="B6:C9"/>
    <mergeCell ref="D6:F8"/>
    <mergeCell ref="G6:G9"/>
    <mergeCell ref="H6:H9"/>
    <mergeCell ref="I6:I9"/>
    <mergeCell ref="J6:J9"/>
  </mergeCells>
  <conditionalFormatting sqref="L27">
    <cfRule type="cellIs" dxfId="153" priority="20" stopIfTrue="1" operator="notEqual">
      <formula>L29+L30+L31+L32+L33</formula>
    </cfRule>
  </conditionalFormatting>
  <conditionalFormatting sqref="D47:K47">
    <cfRule type="cellIs" dxfId="152" priority="3" stopIfTrue="1" operator="notEqual">
      <formula>D48+D49</formula>
    </cfRule>
  </conditionalFormatting>
  <conditionalFormatting sqref="D51:K51">
    <cfRule type="cellIs" dxfId="151" priority="4" stopIfTrue="1" operator="notEqual">
      <formula>D52+D53+D54</formula>
    </cfRule>
  </conditionalFormatting>
  <conditionalFormatting sqref="D162:K162">
    <cfRule type="cellIs" dxfId="150" priority="5" stopIfTrue="1" operator="notEqual">
      <formula>SUM(D163:D170)</formula>
    </cfRule>
  </conditionalFormatting>
  <conditionalFormatting sqref="D78:K78">
    <cfRule type="cellIs" dxfId="149" priority="6" stopIfTrue="1" operator="notEqual">
      <formula>D79+D80+D81+D82+D83+D84+D85+D86+D87+D88</formula>
    </cfRule>
  </conditionalFormatting>
  <conditionalFormatting sqref="D97:K97">
    <cfRule type="cellIs" dxfId="148" priority="7" stopIfTrue="1" operator="notEqual">
      <formula>D98+D99+D100+D101+D102+D103+D104+D105+D106+D107</formula>
    </cfRule>
  </conditionalFormatting>
  <conditionalFormatting sqref="D109:K109">
    <cfRule type="cellIs" dxfId="147" priority="8" stopIfTrue="1" operator="notEqual">
      <formula>D110+D111+D112+D113+D114+D115</formula>
    </cfRule>
  </conditionalFormatting>
  <conditionalFormatting sqref="D174:K174">
    <cfRule type="cellIs" dxfId="146" priority="9" stopIfTrue="1" operator="notEqual">
      <formula>SUM(D175:D180)</formula>
    </cfRule>
  </conditionalFormatting>
  <conditionalFormatting sqref="D27:K27">
    <cfRule type="cellIs" dxfId="145" priority="11" stopIfTrue="1" operator="notEqual">
      <formula>D29+D30+D31+D32+D33</formula>
    </cfRule>
  </conditionalFormatting>
  <conditionalFormatting sqref="D148:K148">
    <cfRule type="cellIs" dxfId="144" priority="2" stopIfTrue="1" operator="notEqual">
      <formula>D149+D150+D151+D152+D153</formula>
    </cfRule>
  </conditionalFormatting>
  <conditionalFormatting sqref="D56:K56">
    <cfRule type="cellIs" dxfId="143" priority="16" stopIfTrue="1" operator="notEqual">
      <formula>D57+D59+D60+D62+D63+D64+D61+D65+D66+D67+D68+D69+D70+D71+D72+D75+D76</formula>
    </cfRule>
  </conditionalFormatting>
  <conditionalFormatting sqref="D155:K155">
    <cfRule type="cellIs" dxfId="142" priority="1" stopIfTrue="1" operator="notEqual">
      <formula>D156+D159+D160</formula>
    </cfRule>
  </conditionalFormatting>
  <conditionalFormatting sqref="D135:K135">
    <cfRule type="cellIs" dxfId="141" priority="17" stopIfTrue="1" operator="notEqual">
      <formula>#REF!+#REF!</formula>
    </cfRule>
  </conditionalFormatting>
  <conditionalFormatting sqref="D137:K137">
    <cfRule type="cellIs" dxfId="140" priority="18" stopIfTrue="1" operator="notEqual">
      <formula>D139+D138+D140+#REF!</formula>
    </cfRule>
  </conditionalFormatting>
  <conditionalFormatting sqref="D22:J22 K22:K25">
    <cfRule type="cellIs" dxfId="139" priority="19" stopIfTrue="1" operator="notEqual">
      <formula>D23+D24+#REF!+D25</formula>
    </cfRule>
  </conditionalFormatting>
  <conditionalFormatting sqref="D191:K191">
    <cfRule type="cellIs" dxfId="138" priority="21" stopIfTrue="1" operator="notEqual">
      <formula>D192+#REF!+D193+D194+D195</formula>
    </cfRule>
  </conditionalFormatting>
  <conditionalFormatting sqref="D35:K35">
    <cfRule type="cellIs" dxfId="137" priority="22" stopIfTrue="1" operator="notEqual">
      <formula>D36+D37+D38+D39+D41+D40</formula>
    </cfRule>
  </conditionalFormatting>
  <conditionalFormatting sqref="D13:K13 D182:K182">
    <cfRule type="cellIs" dxfId="136" priority="23" stopIfTrue="1" operator="notEqual">
      <formula>SUM(D14:D20)</formula>
    </cfRule>
  </conditionalFormatting>
  <conditionalFormatting sqref="D199:K199">
    <cfRule type="cellIs" dxfId="135" priority="24" stopIfTrue="1" operator="notEqual">
      <formula>#REF!+D200+D201</formula>
    </cfRule>
  </conditionalFormatting>
  <conditionalFormatting sqref="D202:K202">
    <cfRule type="cellIs" dxfId="134" priority="89" stopIfTrue="1" operator="notEqual">
      <formula>#REF!+#REF!+#REF!+#REF!</formula>
    </cfRule>
  </conditionalFormatting>
  <conditionalFormatting sqref="D201:K201">
    <cfRule type="cellIs" dxfId="133" priority="90" stopIfTrue="1" operator="notEqual">
      <formula>#REF!+#REF!+#REF!+#REF!</formula>
    </cfRule>
  </conditionalFormatting>
  <conditionalFormatting sqref="D200:K200">
    <cfRule type="cellIs" dxfId="132" priority="91" stopIfTrue="1" operator="notEqual">
      <formula>#REF!+#REF!+#REF!+#REF!</formula>
    </cfRule>
  </conditionalFormatting>
  <hyperlinks>
    <hyperlink ref="K5" location="Índice!A1" display="índice"/>
  </hyperlinks>
  <printOptions horizontalCentered="1"/>
  <pageMargins left="0.19685039370078741" right="0.19685039370078741" top="0.15748031496062992" bottom="0.15748031496062992" header="0" footer="0"/>
  <pageSetup paperSize="9" scale="59" fitToWidth="3" fitToHeight="3" orientation="landscape" r:id="rId1"/>
  <headerFooter alignWithMargins="0"/>
  <rowBreaks count="5" manualBreakCount="5">
    <brk id="43" min="1" max="10" man="1"/>
    <brk id="93" min="1" max="10" man="1"/>
    <brk id="131" min="1" max="10" man="1"/>
    <brk id="170" min="1" max="10" man="1"/>
    <brk id="201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showGridLines="0" zoomScale="90" zoomScaleNormal="90" zoomScaleSheetLayoutView="90" workbookViewId="0">
      <pane ySplit="9" topLeftCell="A10" activePane="bottomLeft" state="frozen"/>
      <selection activeCell="D38" sqref="D38"/>
      <selection pane="bottomLeft"/>
    </sheetView>
  </sheetViews>
  <sheetFormatPr baseColWidth="10" defaultColWidth="11.42578125" defaultRowHeight="12.75" x14ac:dyDescent="0.2"/>
  <cols>
    <col min="1" max="1" width="2.7109375" style="107" customWidth="1"/>
    <col min="2" max="2" width="18.7109375" style="100" customWidth="1"/>
    <col min="3" max="3" width="90.7109375" style="100" customWidth="1"/>
    <col min="4" max="6" width="14.7109375" style="100" customWidth="1"/>
    <col min="7" max="7" width="16.5703125" style="100" customWidth="1"/>
    <col min="8" max="8" width="16.7109375" style="100" customWidth="1"/>
    <col min="9" max="9" width="16.5703125" style="100" customWidth="1"/>
    <col min="10" max="10" width="19.7109375" style="100" customWidth="1"/>
    <col min="11" max="11" width="19.42578125" style="100" customWidth="1"/>
    <col min="12" max="12" width="2.7109375" style="100" customWidth="1"/>
    <col min="13" max="16384" width="11.42578125" style="100"/>
  </cols>
  <sheetData>
    <row r="1" spans="1:12" x14ac:dyDescent="0.2">
      <c r="A1" s="99"/>
    </row>
    <row r="2" spans="1:12" ht="18" x14ac:dyDescent="0.25">
      <c r="A2" s="101"/>
      <c r="B2" s="102" t="s">
        <v>294</v>
      </c>
      <c r="C2" s="102"/>
      <c r="D2" s="103"/>
      <c r="E2" s="103"/>
      <c r="F2" s="103"/>
      <c r="G2" s="103"/>
      <c r="H2" s="103"/>
      <c r="I2" s="103"/>
      <c r="J2" s="103"/>
      <c r="K2" s="103"/>
      <c r="L2" s="104"/>
    </row>
    <row r="3" spans="1:12" ht="18.75" x14ac:dyDescent="0.3">
      <c r="A3" s="105"/>
      <c r="B3" s="106" t="s">
        <v>343</v>
      </c>
      <c r="C3" s="106"/>
      <c r="D3" s="103"/>
      <c r="E3" s="103"/>
      <c r="F3" s="103"/>
      <c r="G3" s="103"/>
      <c r="H3" s="103"/>
      <c r="I3" s="103"/>
      <c r="J3" s="103"/>
      <c r="K3" s="103"/>
      <c r="L3" s="104"/>
    </row>
    <row r="4" spans="1:12" ht="14.25" x14ac:dyDescent="0.2">
      <c r="B4" s="108" t="s">
        <v>293</v>
      </c>
      <c r="C4" s="108"/>
      <c r="D4" s="103"/>
      <c r="E4" s="103"/>
      <c r="F4" s="103"/>
      <c r="G4" s="103"/>
      <c r="H4" s="103"/>
      <c r="I4" s="103"/>
      <c r="J4" s="103"/>
      <c r="K4" s="103"/>
      <c r="L4" s="104"/>
    </row>
    <row r="5" spans="1:12" ht="15.75" thickBot="1" x14ac:dyDescent="0.3">
      <c r="B5" s="109"/>
      <c r="C5" s="103"/>
      <c r="D5" s="103"/>
      <c r="E5" s="103"/>
      <c r="F5" s="103"/>
      <c r="G5" s="103"/>
      <c r="H5" s="103"/>
      <c r="I5" s="103"/>
      <c r="J5" s="103"/>
      <c r="K5" s="110" t="s">
        <v>324</v>
      </c>
      <c r="L5" s="104"/>
    </row>
    <row r="6" spans="1:12" ht="14.25" customHeight="1" thickTop="1" thickBot="1" x14ac:dyDescent="0.25">
      <c r="A6" s="111"/>
      <c r="B6" s="222" t="s">
        <v>165</v>
      </c>
      <c r="C6" s="223"/>
      <c r="D6" s="228" t="s">
        <v>1</v>
      </c>
      <c r="E6" s="228"/>
      <c r="F6" s="228"/>
      <c r="G6" s="220" t="s">
        <v>295</v>
      </c>
      <c r="H6" s="220" t="s">
        <v>296</v>
      </c>
      <c r="I6" s="220" t="s">
        <v>297</v>
      </c>
      <c r="J6" s="220" t="s">
        <v>2</v>
      </c>
      <c r="K6" s="220" t="s">
        <v>3</v>
      </c>
      <c r="L6" s="104"/>
    </row>
    <row r="7" spans="1:12" ht="14.25" customHeight="1" thickTop="1" thickBot="1" x14ac:dyDescent="0.25">
      <c r="A7" s="112"/>
      <c r="B7" s="224"/>
      <c r="C7" s="225"/>
      <c r="D7" s="228"/>
      <c r="E7" s="228"/>
      <c r="F7" s="228"/>
      <c r="G7" s="221"/>
      <c r="H7" s="221"/>
      <c r="I7" s="221"/>
      <c r="J7" s="221"/>
      <c r="K7" s="221"/>
      <c r="L7" s="104"/>
    </row>
    <row r="8" spans="1:12" ht="14.25" customHeight="1" thickTop="1" thickBot="1" x14ac:dyDescent="0.25">
      <c r="A8" s="111"/>
      <c r="B8" s="224"/>
      <c r="C8" s="225"/>
      <c r="D8" s="228"/>
      <c r="E8" s="228"/>
      <c r="F8" s="228"/>
      <c r="G8" s="221"/>
      <c r="H8" s="221"/>
      <c r="I8" s="221"/>
      <c r="J8" s="221"/>
      <c r="K8" s="221"/>
      <c r="L8" s="104"/>
    </row>
    <row r="9" spans="1:12" ht="31.5" thickTop="1" thickBot="1" x14ac:dyDescent="0.25">
      <c r="A9" s="111"/>
      <c r="B9" s="226"/>
      <c r="C9" s="227"/>
      <c r="D9" s="113" t="s">
        <v>4</v>
      </c>
      <c r="E9" s="113" t="s">
        <v>5</v>
      </c>
      <c r="F9" s="113" t="s">
        <v>303</v>
      </c>
      <c r="G9" s="221"/>
      <c r="H9" s="221"/>
      <c r="I9" s="221"/>
      <c r="J9" s="221"/>
      <c r="K9" s="221"/>
      <c r="L9" s="104"/>
    </row>
    <row r="10" spans="1:12" ht="15.75" thickTop="1" x14ac:dyDescent="0.25">
      <c r="A10" s="111"/>
      <c r="B10" s="114"/>
      <c r="C10" s="115"/>
      <c r="D10" s="116"/>
      <c r="E10" s="117"/>
      <c r="F10" s="117"/>
      <c r="G10" s="118"/>
      <c r="H10" s="118"/>
      <c r="I10" s="118"/>
      <c r="J10" s="118"/>
      <c r="K10" s="118"/>
      <c r="L10" s="104"/>
    </row>
    <row r="11" spans="1:12" ht="15" x14ac:dyDescent="0.25">
      <c r="A11" s="111"/>
      <c r="B11" s="119" t="s">
        <v>166</v>
      </c>
      <c r="C11" s="120" t="s">
        <v>167</v>
      </c>
      <c r="D11" s="58">
        <v>5277</v>
      </c>
      <c r="E11" s="59">
        <v>4589</v>
      </c>
      <c r="F11" s="59">
        <v>9866</v>
      </c>
      <c r="G11" s="60">
        <v>29405</v>
      </c>
      <c r="H11" s="60">
        <v>21058</v>
      </c>
      <c r="I11" s="60">
        <v>1317</v>
      </c>
      <c r="J11" s="60">
        <f>SUM(F11:I11)</f>
        <v>61646</v>
      </c>
      <c r="K11" s="60">
        <f t="shared" ref="K11:K44" si="0">J11</f>
        <v>61646</v>
      </c>
      <c r="L11" s="104"/>
    </row>
    <row r="12" spans="1:12" ht="15" x14ac:dyDescent="0.25">
      <c r="A12" s="123"/>
      <c r="B12" s="114"/>
      <c r="C12" s="124" t="s">
        <v>168</v>
      </c>
      <c r="D12" s="45">
        <v>4252</v>
      </c>
      <c r="E12" s="43">
        <v>2421</v>
      </c>
      <c r="F12" s="43">
        <v>6673</v>
      </c>
      <c r="G12" s="44">
        <v>24153</v>
      </c>
      <c r="H12" s="44">
        <v>20097</v>
      </c>
      <c r="I12" s="44">
        <v>1241</v>
      </c>
      <c r="J12" s="44">
        <f>SUM(F12:I12)</f>
        <v>52164</v>
      </c>
      <c r="K12" s="44">
        <f t="shared" si="0"/>
        <v>52164</v>
      </c>
      <c r="L12" s="104"/>
    </row>
    <row r="13" spans="1:12" ht="15" x14ac:dyDescent="0.25">
      <c r="A13" s="125"/>
      <c r="B13" s="114"/>
      <c r="C13" s="124" t="s">
        <v>169</v>
      </c>
      <c r="D13" s="45">
        <v>670</v>
      </c>
      <c r="E13" s="43">
        <v>0</v>
      </c>
      <c r="F13" s="43">
        <v>670</v>
      </c>
      <c r="G13" s="44">
        <v>236</v>
      </c>
      <c r="H13" s="44">
        <v>209</v>
      </c>
      <c r="I13" s="44">
        <v>70</v>
      </c>
      <c r="J13" s="44">
        <f>SUM(F13:I13)</f>
        <v>1185</v>
      </c>
      <c r="K13" s="44">
        <f t="shared" si="0"/>
        <v>1185</v>
      </c>
      <c r="L13" s="104"/>
    </row>
    <row r="14" spans="1:12" ht="15" x14ac:dyDescent="0.25">
      <c r="A14" s="125"/>
      <c r="B14" s="114"/>
      <c r="C14" s="124" t="s">
        <v>170</v>
      </c>
      <c r="D14" s="45">
        <v>355</v>
      </c>
      <c r="E14" s="43">
        <v>2168</v>
      </c>
      <c r="F14" s="43">
        <v>2523</v>
      </c>
      <c r="G14" s="44">
        <v>5016</v>
      </c>
      <c r="H14" s="44">
        <v>752</v>
      </c>
      <c r="I14" s="44">
        <v>6</v>
      </c>
      <c r="J14" s="44">
        <f>SUM(F14:I14)</f>
        <v>8297</v>
      </c>
      <c r="K14" s="44">
        <f t="shared" si="0"/>
        <v>8297</v>
      </c>
      <c r="L14" s="104"/>
    </row>
    <row r="15" spans="1:12" ht="14.25" x14ac:dyDescent="0.2">
      <c r="A15" s="125"/>
      <c r="B15" s="126"/>
      <c r="C15" s="115"/>
      <c r="D15" s="42"/>
      <c r="E15" s="40"/>
      <c r="F15" s="40"/>
      <c r="G15" s="41"/>
      <c r="H15" s="41"/>
      <c r="I15" s="41"/>
      <c r="J15" s="41"/>
      <c r="K15" s="41"/>
      <c r="L15" s="104"/>
    </row>
    <row r="16" spans="1:12" ht="15" x14ac:dyDescent="0.25">
      <c r="A16" s="127"/>
      <c r="B16" s="119" t="s">
        <v>309</v>
      </c>
      <c r="C16" s="120" t="s">
        <v>171</v>
      </c>
      <c r="D16" s="58">
        <v>19426</v>
      </c>
      <c r="E16" s="59">
        <v>4764</v>
      </c>
      <c r="F16" s="59">
        <v>24190</v>
      </c>
      <c r="G16" s="60">
        <v>75559</v>
      </c>
      <c r="H16" s="60">
        <v>22102</v>
      </c>
      <c r="I16" s="60">
        <v>2731</v>
      </c>
      <c r="J16" s="60">
        <f t="shared" ref="J16:J24" si="1">SUM(F16:I16)</f>
        <v>124582</v>
      </c>
      <c r="K16" s="60">
        <f t="shared" si="0"/>
        <v>124582</v>
      </c>
      <c r="L16" s="104"/>
    </row>
    <row r="17" spans="1:12" ht="14.25" x14ac:dyDescent="0.2">
      <c r="A17" s="127"/>
      <c r="B17" s="116"/>
      <c r="C17" s="128" t="s">
        <v>172</v>
      </c>
      <c r="D17" s="45">
        <v>14437</v>
      </c>
      <c r="E17" s="43">
        <v>4092</v>
      </c>
      <c r="F17" s="43">
        <v>18529</v>
      </c>
      <c r="G17" s="44">
        <v>59857</v>
      </c>
      <c r="H17" s="44">
        <v>16973</v>
      </c>
      <c r="I17" s="44">
        <v>2133</v>
      </c>
      <c r="J17" s="44">
        <f t="shared" si="1"/>
        <v>97492</v>
      </c>
      <c r="K17" s="44">
        <f t="shared" si="0"/>
        <v>97492</v>
      </c>
      <c r="L17" s="104"/>
    </row>
    <row r="18" spans="1:12" ht="15" x14ac:dyDescent="0.25">
      <c r="A18" s="129"/>
      <c r="B18" s="114"/>
      <c r="C18" s="124" t="s">
        <v>173</v>
      </c>
      <c r="D18" s="45">
        <v>165</v>
      </c>
      <c r="E18" s="43">
        <v>16</v>
      </c>
      <c r="F18" s="43">
        <v>181</v>
      </c>
      <c r="G18" s="44">
        <v>99</v>
      </c>
      <c r="H18" s="44">
        <v>5</v>
      </c>
      <c r="I18" s="44">
        <v>21</v>
      </c>
      <c r="J18" s="44">
        <f t="shared" si="1"/>
        <v>306</v>
      </c>
      <c r="K18" s="44">
        <f t="shared" si="0"/>
        <v>306</v>
      </c>
      <c r="L18" s="104"/>
    </row>
    <row r="19" spans="1:12" ht="15" x14ac:dyDescent="0.25">
      <c r="A19" s="127"/>
      <c r="B19" s="114"/>
      <c r="C19" s="124" t="s">
        <v>174</v>
      </c>
      <c r="D19" s="45">
        <v>14272</v>
      </c>
      <c r="E19" s="43">
        <v>4076</v>
      </c>
      <c r="F19" s="43">
        <v>18348</v>
      </c>
      <c r="G19" s="44">
        <v>59758</v>
      </c>
      <c r="H19" s="44">
        <v>16968</v>
      </c>
      <c r="I19" s="44">
        <v>2112</v>
      </c>
      <c r="J19" s="44">
        <f t="shared" si="1"/>
        <v>97186</v>
      </c>
      <c r="K19" s="44">
        <f t="shared" si="0"/>
        <v>97186</v>
      </c>
      <c r="L19" s="104"/>
    </row>
    <row r="20" spans="1:12" ht="14.25" x14ac:dyDescent="0.2">
      <c r="A20" s="127"/>
      <c r="B20" s="116"/>
      <c r="C20" s="128" t="s">
        <v>175</v>
      </c>
      <c r="D20" s="45">
        <v>4989</v>
      </c>
      <c r="E20" s="43">
        <v>672</v>
      </c>
      <c r="F20" s="43">
        <v>5661</v>
      </c>
      <c r="G20" s="44">
        <v>15702</v>
      </c>
      <c r="H20" s="44">
        <v>5129</v>
      </c>
      <c r="I20" s="44">
        <v>598</v>
      </c>
      <c r="J20" s="44">
        <f t="shared" si="1"/>
        <v>27090</v>
      </c>
      <c r="K20" s="44">
        <f t="shared" si="0"/>
        <v>27090</v>
      </c>
      <c r="L20" s="104"/>
    </row>
    <row r="21" spans="1:12" ht="14.25" x14ac:dyDescent="0.2">
      <c r="A21" s="123"/>
      <c r="B21" s="116"/>
      <c r="C21" s="124" t="s">
        <v>176</v>
      </c>
      <c r="D21" s="45">
        <v>1579</v>
      </c>
      <c r="E21" s="43">
        <v>622</v>
      </c>
      <c r="F21" s="43">
        <v>2201</v>
      </c>
      <c r="G21" s="44">
        <v>10996</v>
      </c>
      <c r="H21" s="44">
        <v>4781</v>
      </c>
      <c r="I21" s="44">
        <v>527</v>
      </c>
      <c r="J21" s="44">
        <f t="shared" si="1"/>
        <v>18505</v>
      </c>
      <c r="K21" s="44">
        <f t="shared" si="0"/>
        <v>18505</v>
      </c>
      <c r="L21" s="104"/>
    </row>
    <row r="22" spans="1:12" ht="14.25" x14ac:dyDescent="0.2">
      <c r="B22" s="116"/>
      <c r="C22" s="115" t="s">
        <v>177</v>
      </c>
      <c r="D22" s="45">
        <v>578</v>
      </c>
      <c r="E22" s="43">
        <v>614</v>
      </c>
      <c r="F22" s="43">
        <v>1192</v>
      </c>
      <c r="G22" s="44">
        <v>10962</v>
      </c>
      <c r="H22" s="44">
        <v>4781</v>
      </c>
      <c r="I22" s="44">
        <v>509</v>
      </c>
      <c r="J22" s="44">
        <f t="shared" si="1"/>
        <v>17444</v>
      </c>
      <c r="K22" s="44">
        <f t="shared" si="0"/>
        <v>17444</v>
      </c>
      <c r="L22" s="104"/>
    </row>
    <row r="23" spans="1:12" ht="14.25" x14ac:dyDescent="0.2">
      <c r="B23" s="116"/>
      <c r="C23" s="115" t="s">
        <v>178</v>
      </c>
      <c r="D23" s="45">
        <v>1001</v>
      </c>
      <c r="E23" s="43">
        <v>8</v>
      </c>
      <c r="F23" s="43">
        <v>1009</v>
      </c>
      <c r="G23" s="44">
        <v>34</v>
      </c>
      <c r="H23" s="44">
        <v>0</v>
      </c>
      <c r="I23" s="44">
        <v>18</v>
      </c>
      <c r="J23" s="44">
        <f t="shared" si="1"/>
        <v>1061</v>
      </c>
      <c r="K23" s="44">
        <f t="shared" si="0"/>
        <v>1061</v>
      </c>
      <c r="L23" s="104"/>
    </row>
    <row r="24" spans="1:12" ht="14.25" x14ac:dyDescent="0.2">
      <c r="A24" s="111"/>
      <c r="B24" s="116"/>
      <c r="C24" s="124" t="s">
        <v>179</v>
      </c>
      <c r="D24" s="45">
        <v>3410</v>
      </c>
      <c r="E24" s="43">
        <v>50</v>
      </c>
      <c r="F24" s="43">
        <v>3460</v>
      </c>
      <c r="G24" s="44">
        <v>4706</v>
      </c>
      <c r="H24" s="44">
        <v>348</v>
      </c>
      <c r="I24" s="44">
        <v>71</v>
      </c>
      <c r="J24" s="44">
        <f t="shared" si="1"/>
        <v>8585</v>
      </c>
      <c r="K24" s="44">
        <f t="shared" si="0"/>
        <v>8585</v>
      </c>
      <c r="L24" s="104"/>
    </row>
    <row r="25" spans="1:12" ht="14.25" x14ac:dyDescent="0.2">
      <c r="B25" s="126"/>
      <c r="C25" s="115"/>
      <c r="D25" s="42"/>
      <c r="E25" s="40"/>
      <c r="F25" s="40"/>
      <c r="G25" s="41"/>
      <c r="H25" s="41"/>
      <c r="I25" s="41"/>
      <c r="J25" s="41"/>
      <c r="K25" s="41"/>
      <c r="L25" s="104"/>
    </row>
    <row r="26" spans="1:12" ht="15" x14ac:dyDescent="0.25">
      <c r="A26" s="111"/>
      <c r="B26" s="119" t="s">
        <v>310</v>
      </c>
      <c r="C26" s="130" t="s">
        <v>71</v>
      </c>
      <c r="D26" s="58">
        <v>34</v>
      </c>
      <c r="E26" s="59">
        <v>73</v>
      </c>
      <c r="F26" s="59">
        <v>107</v>
      </c>
      <c r="G26" s="60">
        <v>175</v>
      </c>
      <c r="H26" s="60">
        <v>9</v>
      </c>
      <c r="I26" s="60">
        <v>15</v>
      </c>
      <c r="J26" s="60">
        <f>SUM(F26:I26)</f>
        <v>306</v>
      </c>
      <c r="K26" s="60">
        <f t="shared" si="0"/>
        <v>306</v>
      </c>
      <c r="L26" s="104"/>
    </row>
    <row r="27" spans="1:12" ht="14.25" x14ac:dyDescent="0.2">
      <c r="A27" s="112"/>
      <c r="B27" s="126"/>
      <c r="C27" s="115"/>
      <c r="D27" s="42"/>
      <c r="E27" s="40"/>
      <c r="F27" s="40"/>
      <c r="G27" s="41"/>
      <c r="H27" s="41"/>
      <c r="I27" s="41"/>
      <c r="J27" s="41"/>
      <c r="K27" s="41"/>
      <c r="L27" s="104"/>
    </row>
    <row r="28" spans="1:12" ht="15" x14ac:dyDescent="0.25">
      <c r="A28" s="111"/>
      <c r="B28" s="119" t="s">
        <v>311</v>
      </c>
      <c r="C28" s="130" t="s">
        <v>180</v>
      </c>
      <c r="D28" s="58">
        <v>1949</v>
      </c>
      <c r="E28" s="59">
        <v>913</v>
      </c>
      <c r="F28" s="59">
        <v>2862</v>
      </c>
      <c r="G28" s="60">
        <v>3877</v>
      </c>
      <c r="H28" s="60">
        <v>1754</v>
      </c>
      <c r="I28" s="60">
        <v>3757</v>
      </c>
      <c r="J28" s="60">
        <f>SUM(F28:I28)</f>
        <v>12250</v>
      </c>
      <c r="K28" s="60">
        <f t="shared" si="0"/>
        <v>12250</v>
      </c>
      <c r="L28" s="104"/>
    </row>
    <row r="29" spans="1:12" ht="15" x14ac:dyDescent="0.25">
      <c r="A29" s="111"/>
      <c r="B29" s="131"/>
      <c r="C29" s="132"/>
      <c r="D29" s="42"/>
      <c r="E29" s="40"/>
      <c r="F29" s="40"/>
      <c r="G29" s="41"/>
      <c r="H29" s="41"/>
      <c r="I29" s="41"/>
      <c r="J29" s="41"/>
      <c r="K29" s="41"/>
      <c r="L29" s="104"/>
    </row>
    <row r="30" spans="1:12" ht="15" x14ac:dyDescent="0.25">
      <c r="A30" s="123"/>
      <c r="B30" s="133" t="s">
        <v>312</v>
      </c>
      <c r="C30" s="134" t="s">
        <v>181</v>
      </c>
      <c r="D30" s="48">
        <v>1282</v>
      </c>
      <c r="E30" s="46">
        <v>423</v>
      </c>
      <c r="F30" s="46">
        <v>1705</v>
      </c>
      <c r="G30" s="47">
        <v>2009</v>
      </c>
      <c r="H30" s="47">
        <v>1707</v>
      </c>
      <c r="I30" s="47">
        <v>0</v>
      </c>
      <c r="J30" s="47">
        <f>SUM(F30:I30)</f>
        <v>5421</v>
      </c>
      <c r="K30" s="47">
        <f t="shared" si="0"/>
        <v>5421</v>
      </c>
      <c r="L30" s="104"/>
    </row>
    <row r="31" spans="1:12" ht="15" x14ac:dyDescent="0.25">
      <c r="A31" s="127"/>
      <c r="B31" s="114"/>
      <c r="C31" s="115" t="s">
        <v>182</v>
      </c>
      <c r="D31" s="42"/>
      <c r="E31" s="40"/>
      <c r="F31" s="40"/>
      <c r="G31" s="41"/>
      <c r="H31" s="41"/>
      <c r="I31" s="41"/>
      <c r="J31" s="41"/>
      <c r="K31" s="44">
        <f t="shared" si="0"/>
        <v>0</v>
      </c>
      <c r="L31" s="104"/>
    </row>
    <row r="32" spans="1:12" ht="15" x14ac:dyDescent="0.25">
      <c r="A32" s="125"/>
      <c r="B32" s="114"/>
      <c r="C32" s="115" t="s">
        <v>183</v>
      </c>
      <c r="D32" s="45">
        <v>703</v>
      </c>
      <c r="E32" s="43">
        <v>75</v>
      </c>
      <c r="F32" s="43">
        <v>778</v>
      </c>
      <c r="G32" s="44">
        <v>50</v>
      </c>
      <c r="H32" s="44">
        <v>19</v>
      </c>
      <c r="I32" s="44">
        <v>0</v>
      </c>
      <c r="J32" s="44">
        <f>SUM(F32:I32)</f>
        <v>847</v>
      </c>
      <c r="K32" s="44">
        <f t="shared" si="0"/>
        <v>847</v>
      </c>
      <c r="L32" s="104"/>
    </row>
    <row r="33" spans="1:12" ht="15" x14ac:dyDescent="0.25">
      <c r="A33" s="129"/>
      <c r="B33" s="114"/>
      <c r="C33" s="115" t="s">
        <v>184</v>
      </c>
      <c r="D33" s="45">
        <v>0</v>
      </c>
      <c r="E33" s="43">
        <v>0</v>
      </c>
      <c r="F33" s="43">
        <v>0</v>
      </c>
      <c r="G33" s="44">
        <v>525</v>
      </c>
      <c r="H33" s="44">
        <v>11</v>
      </c>
      <c r="I33" s="44">
        <v>0</v>
      </c>
      <c r="J33" s="44">
        <f>SUM(F33:I33)</f>
        <v>536</v>
      </c>
      <c r="K33" s="44">
        <f t="shared" si="0"/>
        <v>536</v>
      </c>
      <c r="L33" s="104"/>
    </row>
    <row r="34" spans="1:12" ht="15" x14ac:dyDescent="0.25">
      <c r="A34" s="125"/>
      <c r="B34" s="114"/>
      <c r="C34" s="115" t="s">
        <v>185</v>
      </c>
      <c r="D34" s="45">
        <v>2</v>
      </c>
      <c r="E34" s="43">
        <v>0</v>
      </c>
      <c r="F34" s="43">
        <v>2</v>
      </c>
      <c r="G34" s="44">
        <v>221</v>
      </c>
      <c r="H34" s="44">
        <v>1114</v>
      </c>
      <c r="I34" s="44">
        <v>0</v>
      </c>
      <c r="J34" s="44">
        <f>SUM(F34:I34)</f>
        <v>1337</v>
      </c>
      <c r="K34" s="44">
        <f t="shared" si="0"/>
        <v>1337</v>
      </c>
      <c r="L34" s="104"/>
    </row>
    <row r="35" spans="1:12" ht="15" x14ac:dyDescent="0.25">
      <c r="A35" s="125"/>
      <c r="B35" s="114"/>
      <c r="C35" s="128" t="s">
        <v>186</v>
      </c>
      <c r="D35" s="45">
        <v>0</v>
      </c>
      <c r="E35" s="43">
        <v>0</v>
      </c>
      <c r="F35" s="43">
        <v>0</v>
      </c>
      <c r="G35" s="44">
        <v>9</v>
      </c>
      <c r="H35" s="44">
        <v>0</v>
      </c>
      <c r="I35" s="44">
        <v>0</v>
      </c>
      <c r="J35" s="44">
        <f>SUM(F35:I35)</f>
        <v>9</v>
      </c>
      <c r="K35" s="44">
        <f t="shared" si="0"/>
        <v>9</v>
      </c>
      <c r="L35" s="104"/>
    </row>
    <row r="36" spans="1:12" ht="15" x14ac:dyDescent="0.25">
      <c r="A36" s="125"/>
      <c r="B36" s="114"/>
      <c r="C36" s="128" t="s">
        <v>187</v>
      </c>
      <c r="D36" s="45">
        <v>577</v>
      </c>
      <c r="E36" s="43">
        <v>348</v>
      </c>
      <c r="F36" s="43">
        <v>925</v>
      </c>
      <c r="G36" s="44">
        <v>1204</v>
      </c>
      <c r="H36" s="44">
        <v>563</v>
      </c>
      <c r="I36" s="44">
        <v>0</v>
      </c>
      <c r="J36" s="44">
        <f>SUM(F36:I36)</f>
        <v>2692</v>
      </c>
      <c r="K36" s="44">
        <f t="shared" si="0"/>
        <v>2692</v>
      </c>
      <c r="L36" s="104"/>
    </row>
    <row r="37" spans="1:12" ht="15" x14ac:dyDescent="0.25">
      <c r="A37" s="125"/>
      <c r="B37" s="114"/>
      <c r="C37" s="115"/>
      <c r="D37" s="42"/>
      <c r="E37" s="40"/>
      <c r="F37" s="40"/>
      <c r="G37" s="41"/>
      <c r="H37" s="41"/>
      <c r="I37" s="41"/>
      <c r="J37" s="41"/>
      <c r="K37" s="41"/>
      <c r="L37" s="104"/>
    </row>
    <row r="38" spans="1:12" ht="15" x14ac:dyDescent="0.25">
      <c r="A38" s="129"/>
      <c r="B38" s="133" t="s">
        <v>313</v>
      </c>
      <c r="C38" s="136" t="s">
        <v>188</v>
      </c>
      <c r="D38" s="48">
        <v>667</v>
      </c>
      <c r="E38" s="46">
        <v>490</v>
      </c>
      <c r="F38" s="46">
        <v>1157</v>
      </c>
      <c r="G38" s="47">
        <v>1868</v>
      </c>
      <c r="H38" s="47">
        <v>47</v>
      </c>
      <c r="I38" s="47">
        <v>3757</v>
      </c>
      <c r="J38" s="47">
        <f>SUM(F38:I38)</f>
        <v>6829</v>
      </c>
      <c r="K38" s="47">
        <f t="shared" si="0"/>
        <v>6829</v>
      </c>
      <c r="L38" s="104"/>
    </row>
    <row r="39" spans="1:12" ht="14.25" x14ac:dyDescent="0.2">
      <c r="A39" s="129"/>
      <c r="B39" s="116"/>
      <c r="C39" s="115" t="s">
        <v>182</v>
      </c>
      <c r="D39" s="42"/>
      <c r="E39" s="40"/>
      <c r="F39" s="40"/>
      <c r="G39" s="41"/>
      <c r="H39" s="41"/>
      <c r="I39" s="41"/>
      <c r="J39" s="41"/>
      <c r="K39" s="41"/>
      <c r="L39" s="104"/>
    </row>
    <row r="40" spans="1:12" ht="14.25" x14ac:dyDescent="0.2">
      <c r="A40" s="125"/>
      <c r="B40" s="116"/>
      <c r="C40" s="115" t="s">
        <v>183</v>
      </c>
      <c r="D40" s="45">
        <v>187</v>
      </c>
      <c r="E40" s="43">
        <v>1</v>
      </c>
      <c r="F40" s="43">
        <v>188</v>
      </c>
      <c r="G40" s="44">
        <v>0</v>
      </c>
      <c r="H40" s="44">
        <v>0</v>
      </c>
      <c r="I40" s="44">
        <v>4</v>
      </c>
      <c r="J40" s="44">
        <f>SUM(F40:I40)</f>
        <v>192</v>
      </c>
      <c r="K40" s="44">
        <f t="shared" si="0"/>
        <v>192</v>
      </c>
      <c r="L40" s="104"/>
    </row>
    <row r="41" spans="1:12" ht="14.25" x14ac:dyDescent="0.2">
      <c r="A41" s="127"/>
      <c r="B41" s="116"/>
      <c r="C41" s="115" t="s">
        <v>184</v>
      </c>
      <c r="D41" s="45">
        <v>0</v>
      </c>
      <c r="E41" s="43">
        <v>0</v>
      </c>
      <c r="F41" s="43">
        <v>0</v>
      </c>
      <c r="G41" s="44">
        <v>1</v>
      </c>
      <c r="H41" s="44">
        <v>4</v>
      </c>
      <c r="I41" s="44">
        <v>0</v>
      </c>
      <c r="J41" s="44">
        <f>SUM(F41:I41)</f>
        <v>5</v>
      </c>
      <c r="K41" s="44">
        <f t="shared" si="0"/>
        <v>5</v>
      </c>
      <c r="L41" s="104"/>
    </row>
    <row r="42" spans="1:12" ht="14.25" x14ac:dyDescent="0.2">
      <c r="A42" s="123"/>
      <c r="B42" s="116"/>
      <c r="C42" s="115" t="s">
        <v>185</v>
      </c>
      <c r="D42" s="45">
        <v>0</v>
      </c>
      <c r="E42" s="43">
        <v>0</v>
      </c>
      <c r="F42" s="43">
        <v>0</v>
      </c>
      <c r="G42" s="44">
        <v>0</v>
      </c>
      <c r="H42" s="44">
        <v>14</v>
      </c>
      <c r="I42" s="44">
        <v>0</v>
      </c>
      <c r="J42" s="44">
        <f>SUM(F42:I42)</f>
        <v>14</v>
      </c>
      <c r="K42" s="44">
        <f t="shared" si="0"/>
        <v>14</v>
      </c>
      <c r="L42" s="104"/>
    </row>
    <row r="43" spans="1:12" ht="14.25" x14ac:dyDescent="0.2">
      <c r="B43" s="116"/>
      <c r="C43" s="128" t="s">
        <v>186</v>
      </c>
      <c r="D43" s="45">
        <v>0</v>
      </c>
      <c r="E43" s="43">
        <v>0</v>
      </c>
      <c r="F43" s="43">
        <v>0</v>
      </c>
      <c r="G43" s="44">
        <v>53</v>
      </c>
      <c r="H43" s="44">
        <v>0</v>
      </c>
      <c r="I43" s="44">
        <v>0</v>
      </c>
      <c r="J43" s="44">
        <f>SUM(F43:I43)</f>
        <v>53</v>
      </c>
      <c r="K43" s="44">
        <f t="shared" si="0"/>
        <v>53</v>
      </c>
      <c r="L43" s="104"/>
    </row>
    <row r="44" spans="1:12" ht="14.25" x14ac:dyDescent="0.2">
      <c r="B44" s="116"/>
      <c r="C44" s="128" t="s">
        <v>187</v>
      </c>
      <c r="D44" s="45">
        <v>480</v>
      </c>
      <c r="E44" s="43">
        <v>489</v>
      </c>
      <c r="F44" s="43">
        <v>969</v>
      </c>
      <c r="G44" s="44">
        <v>1814</v>
      </c>
      <c r="H44" s="44">
        <v>29</v>
      </c>
      <c r="I44" s="44">
        <v>3753</v>
      </c>
      <c r="J44" s="44">
        <f>SUM(F44:I44)</f>
        <v>6565</v>
      </c>
      <c r="K44" s="44">
        <f t="shared" si="0"/>
        <v>6565</v>
      </c>
      <c r="L44" s="104"/>
    </row>
    <row r="45" spans="1:12" ht="14.25" x14ac:dyDescent="0.2">
      <c r="B45" s="116"/>
      <c r="C45" s="128"/>
      <c r="D45" s="42"/>
      <c r="E45" s="40"/>
      <c r="F45" s="40"/>
      <c r="G45" s="41"/>
      <c r="H45" s="41"/>
      <c r="I45" s="41"/>
      <c r="J45" s="41"/>
      <c r="K45" s="41"/>
      <c r="L45" s="104"/>
    </row>
    <row r="46" spans="1:12" ht="15" x14ac:dyDescent="0.25">
      <c r="A46" s="111"/>
      <c r="B46" s="119" t="s">
        <v>85</v>
      </c>
      <c r="C46" s="130" t="s">
        <v>86</v>
      </c>
      <c r="D46" s="58">
        <v>17839</v>
      </c>
      <c r="E46" s="59">
        <v>191</v>
      </c>
      <c r="F46" s="59">
        <v>18013</v>
      </c>
      <c r="G46" s="60">
        <v>3704</v>
      </c>
      <c r="H46" s="60">
        <v>874</v>
      </c>
      <c r="I46" s="60">
        <v>0</v>
      </c>
      <c r="J46" s="60">
        <f>SUM(F46:I46)</f>
        <v>22591</v>
      </c>
      <c r="K46" s="60">
        <f>K48+K55</f>
        <v>20321</v>
      </c>
      <c r="L46" s="104"/>
    </row>
    <row r="47" spans="1:12" ht="14.25" x14ac:dyDescent="0.2">
      <c r="A47" s="112"/>
      <c r="B47" s="126"/>
      <c r="C47" s="115"/>
      <c r="D47" s="42"/>
      <c r="E47" s="40"/>
      <c r="F47" s="40"/>
      <c r="G47" s="41"/>
      <c r="H47" s="41"/>
      <c r="I47" s="41"/>
      <c r="J47" s="41"/>
      <c r="K47" s="41"/>
      <c r="L47" s="104"/>
    </row>
    <row r="48" spans="1:12" ht="15" x14ac:dyDescent="0.25">
      <c r="A48" s="111"/>
      <c r="B48" s="137" t="s">
        <v>87</v>
      </c>
      <c r="C48" s="136" t="s">
        <v>189</v>
      </c>
      <c r="D48" s="58">
        <v>17832</v>
      </c>
      <c r="E48" s="59">
        <v>191</v>
      </c>
      <c r="F48" s="59">
        <v>18006</v>
      </c>
      <c r="G48" s="60">
        <v>3703</v>
      </c>
      <c r="H48" s="60">
        <v>872</v>
      </c>
      <c r="I48" s="60">
        <v>0</v>
      </c>
      <c r="J48" s="60">
        <f t="shared" ref="J48:J53" si="2">SUM(F48:I48)</f>
        <v>22581</v>
      </c>
      <c r="K48" s="60">
        <f>SUM(K49:K53)</f>
        <v>20311</v>
      </c>
      <c r="L48" s="104"/>
    </row>
    <row r="49" spans="1:12" ht="15" x14ac:dyDescent="0.25">
      <c r="A49" s="111"/>
      <c r="B49" s="114"/>
      <c r="C49" s="124" t="s">
        <v>190</v>
      </c>
      <c r="D49" s="45">
        <v>955</v>
      </c>
      <c r="E49" s="43">
        <v>0</v>
      </c>
      <c r="F49" s="43">
        <v>955</v>
      </c>
      <c r="G49" s="44">
        <v>0</v>
      </c>
      <c r="H49" s="44">
        <v>0</v>
      </c>
      <c r="I49" s="44">
        <v>0</v>
      </c>
      <c r="J49" s="44">
        <f t="shared" si="2"/>
        <v>955</v>
      </c>
      <c r="K49" s="44">
        <v>874</v>
      </c>
      <c r="L49" s="104"/>
    </row>
    <row r="50" spans="1:12" ht="15" x14ac:dyDescent="0.25">
      <c r="A50" s="138"/>
      <c r="B50" s="114"/>
      <c r="C50" s="124" t="s">
        <v>191</v>
      </c>
      <c r="D50" s="45">
        <v>17150</v>
      </c>
      <c r="E50" s="43">
        <v>0</v>
      </c>
      <c r="F50" s="43">
        <v>17150</v>
      </c>
      <c r="G50" s="44">
        <v>3633</v>
      </c>
      <c r="H50" s="44">
        <v>867</v>
      </c>
      <c r="I50" s="44">
        <v>0</v>
      </c>
      <c r="J50" s="44">
        <f t="shared" si="2"/>
        <v>21650</v>
      </c>
      <c r="K50" s="44">
        <v>19461</v>
      </c>
      <c r="L50" s="104"/>
    </row>
    <row r="51" spans="1:12" ht="15" x14ac:dyDescent="0.25">
      <c r="A51" s="111"/>
      <c r="B51" s="114"/>
      <c r="C51" s="124" t="s">
        <v>192</v>
      </c>
      <c r="D51" s="45">
        <v>98</v>
      </c>
      <c r="E51" s="43">
        <v>0</v>
      </c>
      <c r="F51" s="43">
        <v>98</v>
      </c>
      <c r="G51" s="44">
        <v>50</v>
      </c>
      <c r="H51" s="44">
        <v>79</v>
      </c>
      <c r="I51" s="44">
        <v>0</v>
      </c>
      <c r="J51" s="44">
        <f t="shared" si="2"/>
        <v>227</v>
      </c>
      <c r="K51" s="44">
        <v>227</v>
      </c>
      <c r="L51" s="104"/>
    </row>
    <row r="52" spans="1:12" ht="15" x14ac:dyDescent="0.25">
      <c r="A52" s="111"/>
      <c r="B52" s="114"/>
      <c r="C52" s="124" t="s">
        <v>96</v>
      </c>
      <c r="D52" s="45">
        <v>-371</v>
      </c>
      <c r="E52" s="43">
        <v>0</v>
      </c>
      <c r="F52" s="43">
        <v>-371</v>
      </c>
      <c r="G52" s="44">
        <v>-134</v>
      </c>
      <c r="H52" s="44">
        <v>-102</v>
      </c>
      <c r="I52" s="44">
        <v>0</v>
      </c>
      <c r="J52" s="44">
        <f t="shared" si="2"/>
        <v>-607</v>
      </c>
      <c r="K52" s="44">
        <v>-607</v>
      </c>
      <c r="L52" s="104"/>
    </row>
    <row r="53" spans="1:12" ht="15" x14ac:dyDescent="0.25">
      <c r="A53" s="123"/>
      <c r="B53" s="114"/>
      <c r="C53" s="124" t="s">
        <v>193</v>
      </c>
      <c r="D53" s="45">
        <v>0</v>
      </c>
      <c r="E53" s="43">
        <v>191</v>
      </c>
      <c r="F53" s="43">
        <v>174</v>
      </c>
      <c r="G53" s="44">
        <v>154</v>
      </c>
      <c r="H53" s="44">
        <v>28</v>
      </c>
      <c r="I53" s="44">
        <v>0</v>
      </c>
      <c r="J53" s="44">
        <f t="shared" si="2"/>
        <v>356</v>
      </c>
      <c r="K53" s="44">
        <v>356</v>
      </c>
      <c r="L53" s="104"/>
    </row>
    <row r="54" spans="1:12" ht="14.25" x14ac:dyDescent="0.2">
      <c r="A54" s="125"/>
      <c r="B54" s="126"/>
      <c r="C54" s="115"/>
      <c r="D54" s="42"/>
      <c r="E54" s="40"/>
      <c r="F54" s="40"/>
      <c r="G54" s="41"/>
      <c r="H54" s="41"/>
      <c r="I54" s="41"/>
      <c r="J54" s="41"/>
      <c r="K54" s="41"/>
      <c r="L54" s="104"/>
    </row>
    <row r="55" spans="1:12" ht="15" x14ac:dyDescent="0.25">
      <c r="A55" s="129"/>
      <c r="B55" s="137" t="s">
        <v>111</v>
      </c>
      <c r="C55" s="134" t="s">
        <v>112</v>
      </c>
      <c r="D55" s="48">
        <v>7</v>
      </c>
      <c r="E55" s="46">
        <v>0</v>
      </c>
      <c r="F55" s="46">
        <v>7</v>
      </c>
      <c r="G55" s="47">
        <v>1</v>
      </c>
      <c r="H55" s="47">
        <v>2</v>
      </c>
      <c r="I55" s="47">
        <v>0</v>
      </c>
      <c r="J55" s="47">
        <f>SUM(F55:I55)</f>
        <v>10</v>
      </c>
      <c r="K55" s="47">
        <f>J55</f>
        <v>10</v>
      </c>
      <c r="L55" s="104"/>
    </row>
    <row r="56" spans="1:12" ht="15" x14ac:dyDescent="0.25">
      <c r="A56" s="125"/>
      <c r="B56" s="139"/>
      <c r="C56" s="140"/>
      <c r="D56" s="42"/>
      <c r="E56" s="40"/>
      <c r="F56" s="40"/>
      <c r="G56" s="41"/>
      <c r="H56" s="41"/>
      <c r="I56" s="41"/>
      <c r="J56" s="41"/>
      <c r="K56" s="41"/>
      <c r="L56" s="104"/>
    </row>
    <row r="57" spans="1:12" ht="15" x14ac:dyDescent="0.25">
      <c r="A57" s="129"/>
      <c r="B57" s="141" t="s">
        <v>113</v>
      </c>
      <c r="C57" s="142" t="s">
        <v>198</v>
      </c>
      <c r="D57" s="48">
        <v>0</v>
      </c>
      <c r="E57" s="46">
        <v>15</v>
      </c>
      <c r="F57" s="46">
        <v>15</v>
      </c>
      <c r="G57" s="47">
        <v>4</v>
      </c>
      <c r="H57" s="47">
        <v>14</v>
      </c>
      <c r="I57" s="47">
        <v>0</v>
      </c>
      <c r="J57" s="47">
        <f>SUM(F57:I57)</f>
        <v>33</v>
      </c>
      <c r="K57" s="47">
        <f>J57</f>
        <v>33</v>
      </c>
      <c r="L57" s="104"/>
    </row>
    <row r="58" spans="1:12" ht="14.25" x14ac:dyDescent="0.2">
      <c r="A58" s="125"/>
      <c r="B58" s="126"/>
      <c r="C58" s="115"/>
      <c r="D58" s="42"/>
      <c r="E58" s="40"/>
      <c r="F58" s="40"/>
      <c r="G58" s="41"/>
      <c r="H58" s="41"/>
      <c r="I58" s="41"/>
      <c r="J58" s="41"/>
      <c r="K58" s="41"/>
      <c r="L58" s="104"/>
    </row>
    <row r="59" spans="1:12" ht="15" x14ac:dyDescent="0.25">
      <c r="A59" s="125"/>
      <c r="B59" s="141" t="s">
        <v>314</v>
      </c>
      <c r="C59" s="142" t="s">
        <v>199</v>
      </c>
      <c r="D59" s="58">
        <v>12772</v>
      </c>
      <c r="E59" s="59">
        <v>2333</v>
      </c>
      <c r="F59" s="59">
        <v>15105</v>
      </c>
      <c r="G59" s="60">
        <v>3388</v>
      </c>
      <c r="H59" s="60">
        <v>855</v>
      </c>
      <c r="I59" s="60">
        <v>142521</v>
      </c>
      <c r="J59" s="60">
        <f>SUM(F59:I59)</f>
        <v>161869</v>
      </c>
      <c r="K59" s="60">
        <f>J59</f>
        <v>161869</v>
      </c>
      <c r="L59" s="104"/>
    </row>
    <row r="60" spans="1:12" ht="15" x14ac:dyDescent="0.25">
      <c r="A60" s="125"/>
      <c r="B60" s="143"/>
      <c r="C60" s="144"/>
      <c r="D60" s="42"/>
      <c r="E60" s="40"/>
      <c r="F60" s="40"/>
      <c r="G60" s="41"/>
      <c r="H60" s="41"/>
      <c r="I60" s="41"/>
      <c r="J60" s="41"/>
      <c r="K60" s="41"/>
      <c r="L60" s="104"/>
    </row>
    <row r="61" spans="1:12" ht="15" x14ac:dyDescent="0.25">
      <c r="A61" s="125"/>
      <c r="B61" s="133" t="s">
        <v>315</v>
      </c>
      <c r="C61" s="134" t="s">
        <v>200</v>
      </c>
      <c r="D61" s="48">
        <v>0</v>
      </c>
      <c r="E61" s="46">
        <v>0</v>
      </c>
      <c r="F61" s="46">
        <v>0</v>
      </c>
      <c r="G61" s="47">
        <v>0</v>
      </c>
      <c r="H61" s="47">
        <v>0</v>
      </c>
      <c r="I61" s="47">
        <v>138806</v>
      </c>
      <c r="J61" s="47">
        <f t="shared" ref="J61:J66" si="3">SUM(F61:I61)</f>
        <v>138806</v>
      </c>
      <c r="K61" s="47">
        <f t="shared" ref="K61:K66" si="4">J61</f>
        <v>138806</v>
      </c>
      <c r="L61" s="104"/>
    </row>
    <row r="62" spans="1:12" ht="14.25" x14ac:dyDescent="0.2">
      <c r="A62" s="123"/>
      <c r="B62" s="116"/>
      <c r="C62" s="115" t="s">
        <v>201</v>
      </c>
      <c r="D62" s="45">
        <v>0</v>
      </c>
      <c r="E62" s="43">
        <v>0</v>
      </c>
      <c r="F62" s="43">
        <v>0</v>
      </c>
      <c r="G62" s="44">
        <v>0</v>
      </c>
      <c r="H62" s="44">
        <v>0</v>
      </c>
      <c r="I62" s="44">
        <v>96337</v>
      </c>
      <c r="J62" s="44">
        <f t="shared" si="3"/>
        <v>96337</v>
      </c>
      <c r="K62" s="44">
        <f t="shared" si="4"/>
        <v>96337</v>
      </c>
      <c r="L62" s="104"/>
    </row>
    <row r="63" spans="1:12" ht="14.25" x14ac:dyDescent="0.2">
      <c r="B63" s="116"/>
      <c r="C63" s="115" t="s">
        <v>202</v>
      </c>
      <c r="D63" s="45">
        <v>0</v>
      </c>
      <c r="E63" s="43">
        <v>0</v>
      </c>
      <c r="F63" s="43">
        <v>0</v>
      </c>
      <c r="G63" s="44">
        <v>0</v>
      </c>
      <c r="H63" s="44">
        <v>0</v>
      </c>
      <c r="I63" s="44">
        <v>6947</v>
      </c>
      <c r="J63" s="44">
        <f t="shared" si="3"/>
        <v>6947</v>
      </c>
      <c r="K63" s="44">
        <f t="shared" si="4"/>
        <v>6947</v>
      </c>
      <c r="L63" s="104"/>
    </row>
    <row r="64" spans="1:12" ht="14.25" x14ac:dyDescent="0.2">
      <c r="A64" s="111"/>
      <c r="B64" s="116"/>
      <c r="C64" s="115" t="s">
        <v>203</v>
      </c>
      <c r="D64" s="45">
        <v>0</v>
      </c>
      <c r="E64" s="43">
        <v>0</v>
      </c>
      <c r="F64" s="43">
        <v>0</v>
      </c>
      <c r="G64" s="44">
        <v>0</v>
      </c>
      <c r="H64" s="44">
        <v>0</v>
      </c>
      <c r="I64" s="44">
        <v>32086</v>
      </c>
      <c r="J64" s="44">
        <f t="shared" si="3"/>
        <v>32086</v>
      </c>
      <c r="K64" s="44">
        <f t="shared" si="4"/>
        <v>32086</v>
      </c>
      <c r="L64" s="104"/>
    </row>
    <row r="65" spans="1:12" ht="14.25" x14ac:dyDescent="0.2">
      <c r="B65" s="116"/>
      <c r="C65" s="115" t="s">
        <v>204</v>
      </c>
      <c r="D65" s="45">
        <v>0</v>
      </c>
      <c r="E65" s="43">
        <v>0</v>
      </c>
      <c r="F65" s="43">
        <v>0</v>
      </c>
      <c r="G65" s="44">
        <v>0</v>
      </c>
      <c r="H65" s="44">
        <v>0</v>
      </c>
      <c r="I65" s="44">
        <v>1253</v>
      </c>
      <c r="J65" s="44">
        <f t="shared" si="3"/>
        <v>1253</v>
      </c>
      <c r="K65" s="44">
        <f t="shared" si="4"/>
        <v>1253</v>
      </c>
      <c r="L65" s="104"/>
    </row>
    <row r="66" spans="1:12" ht="14.25" x14ac:dyDescent="0.2">
      <c r="A66" s="111"/>
      <c r="B66" s="116"/>
      <c r="C66" s="115" t="s">
        <v>205</v>
      </c>
      <c r="D66" s="45">
        <v>0</v>
      </c>
      <c r="E66" s="43">
        <v>0</v>
      </c>
      <c r="F66" s="43">
        <v>0</v>
      </c>
      <c r="G66" s="44">
        <v>0</v>
      </c>
      <c r="H66" s="44">
        <v>0</v>
      </c>
      <c r="I66" s="44">
        <v>2183</v>
      </c>
      <c r="J66" s="44">
        <f t="shared" si="3"/>
        <v>2183</v>
      </c>
      <c r="K66" s="44">
        <f t="shared" si="4"/>
        <v>2183</v>
      </c>
      <c r="L66" s="104"/>
    </row>
    <row r="67" spans="1:12" ht="14.25" x14ac:dyDescent="0.2">
      <c r="A67" s="112"/>
      <c r="B67" s="116"/>
      <c r="C67" s="115"/>
      <c r="D67" s="42"/>
      <c r="E67" s="40"/>
      <c r="F67" s="40"/>
      <c r="G67" s="41"/>
      <c r="H67" s="41"/>
      <c r="I67" s="41"/>
      <c r="J67" s="41"/>
      <c r="K67" s="41"/>
      <c r="L67" s="104"/>
    </row>
    <row r="68" spans="1:12" ht="15" x14ac:dyDescent="0.25">
      <c r="A68" s="111"/>
      <c r="B68" s="133" t="s">
        <v>316</v>
      </c>
      <c r="C68" s="145" t="s">
        <v>206</v>
      </c>
      <c r="D68" s="48">
        <v>10346</v>
      </c>
      <c r="E68" s="46">
        <v>1959</v>
      </c>
      <c r="F68" s="46">
        <v>12305</v>
      </c>
      <c r="G68" s="47">
        <v>515</v>
      </c>
      <c r="H68" s="47">
        <v>348</v>
      </c>
      <c r="I68" s="47">
        <v>71</v>
      </c>
      <c r="J68" s="47">
        <f>SUM(F68:I68)</f>
        <v>13239</v>
      </c>
      <c r="K68" s="47">
        <f>J68</f>
        <v>13239</v>
      </c>
      <c r="L68" s="104"/>
    </row>
    <row r="69" spans="1:12" ht="15" x14ac:dyDescent="0.25">
      <c r="A69" s="111"/>
      <c r="B69" s="114"/>
      <c r="C69" s="146"/>
      <c r="D69" s="42"/>
      <c r="E69" s="40"/>
      <c r="F69" s="40"/>
      <c r="G69" s="41"/>
      <c r="H69" s="41"/>
      <c r="I69" s="41"/>
      <c r="J69" s="41"/>
      <c r="K69" s="41"/>
      <c r="L69" s="104"/>
    </row>
    <row r="70" spans="1:12" ht="15" x14ac:dyDescent="0.25">
      <c r="A70" s="138"/>
      <c r="B70" s="133" t="s">
        <v>317</v>
      </c>
      <c r="C70" s="134" t="s">
        <v>207</v>
      </c>
      <c r="D70" s="48">
        <v>2426</v>
      </c>
      <c r="E70" s="46">
        <v>374</v>
      </c>
      <c r="F70" s="46">
        <v>2800</v>
      </c>
      <c r="G70" s="47">
        <v>2873</v>
      </c>
      <c r="H70" s="47">
        <v>507</v>
      </c>
      <c r="I70" s="47">
        <v>3644</v>
      </c>
      <c r="J70" s="47">
        <f t="shared" ref="J70:J76" si="5">SUM(F70:I70)</f>
        <v>9824</v>
      </c>
      <c r="K70" s="47">
        <f t="shared" ref="K70:K76" si="6">J70</f>
        <v>9824</v>
      </c>
      <c r="L70" s="104"/>
    </row>
    <row r="71" spans="1:12" ht="15" x14ac:dyDescent="0.25">
      <c r="A71" s="111"/>
      <c r="B71" s="114"/>
      <c r="C71" s="115" t="s">
        <v>208</v>
      </c>
      <c r="D71" s="45">
        <v>17</v>
      </c>
      <c r="E71" s="43">
        <v>0</v>
      </c>
      <c r="F71" s="43">
        <v>17</v>
      </c>
      <c r="G71" s="44">
        <v>13</v>
      </c>
      <c r="H71" s="44">
        <v>46</v>
      </c>
      <c r="I71" s="44">
        <v>2070</v>
      </c>
      <c r="J71" s="44">
        <f t="shared" si="5"/>
        <v>2146</v>
      </c>
      <c r="K71" s="44">
        <f t="shared" si="6"/>
        <v>2146</v>
      </c>
      <c r="L71" s="104"/>
    </row>
    <row r="72" spans="1:12" ht="15" x14ac:dyDescent="0.25">
      <c r="A72" s="111"/>
      <c r="B72" s="114"/>
      <c r="C72" s="115" t="s">
        <v>209</v>
      </c>
      <c r="D72" s="45">
        <v>380</v>
      </c>
      <c r="E72" s="43">
        <v>0</v>
      </c>
      <c r="F72" s="43">
        <v>380</v>
      </c>
      <c r="G72" s="44">
        <v>0</v>
      </c>
      <c r="H72" s="44">
        <v>0</v>
      </c>
      <c r="I72" s="44">
        <v>0</v>
      </c>
      <c r="J72" s="44">
        <f t="shared" si="5"/>
        <v>380</v>
      </c>
      <c r="K72" s="44">
        <f t="shared" si="6"/>
        <v>380</v>
      </c>
      <c r="L72" s="104"/>
    </row>
    <row r="73" spans="1:12" ht="15" x14ac:dyDescent="0.25">
      <c r="A73" s="123"/>
      <c r="B73" s="114"/>
      <c r="C73" s="115" t="s">
        <v>210</v>
      </c>
      <c r="D73" s="45">
        <v>1897</v>
      </c>
      <c r="E73" s="43">
        <v>55</v>
      </c>
      <c r="F73" s="43">
        <v>1952</v>
      </c>
      <c r="G73" s="44">
        <v>0</v>
      </c>
      <c r="H73" s="44">
        <v>0</v>
      </c>
      <c r="I73" s="44">
        <v>1373</v>
      </c>
      <c r="J73" s="44">
        <f t="shared" si="5"/>
        <v>3325</v>
      </c>
      <c r="K73" s="44">
        <f t="shared" si="6"/>
        <v>3325</v>
      </c>
      <c r="L73" s="104"/>
    </row>
    <row r="74" spans="1:12" ht="15" x14ac:dyDescent="0.25">
      <c r="A74" s="123"/>
      <c r="B74" s="114"/>
      <c r="C74" s="115" t="s">
        <v>211</v>
      </c>
      <c r="D74" s="45">
        <v>0</v>
      </c>
      <c r="E74" s="43">
        <v>0</v>
      </c>
      <c r="F74" s="43">
        <v>0</v>
      </c>
      <c r="G74" s="44">
        <v>356</v>
      </c>
      <c r="H74" s="44">
        <v>326</v>
      </c>
      <c r="I74" s="44">
        <v>67</v>
      </c>
      <c r="J74" s="44">
        <f t="shared" si="5"/>
        <v>749</v>
      </c>
      <c r="K74" s="44">
        <f t="shared" si="6"/>
        <v>749</v>
      </c>
      <c r="L74" s="104"/>
    </row>
    <row r="75" spans="1:12" ht="15" x14ac:dyDescent="0.25">
      <c r="A75" s="127"/>
      <c r="B75" s="114"/>
      <c r="C75" s="115" t="s">
        <v>212</v>
      </c>
      <c r="D75" s="45">
        <v>99</v>
      </c>
      <c r="E75" s="43">
        <v>0</v>
      </c>
      <c r="F75" s="43">
        <v>99</v>
      </c>
      <c r="G75" s="44">
        <v>79</v>
      </c>
      <c r="H75" s="44">
        <v>0</v>
      </c>
      <c r="I75" s="44">
        <v>0</v>
      </c>
      <c r="J75" s="44">
        <f t="shared" si="5"/>
        <v>178</v>
      </c>
      <c r="K75" s="44">
        <f t="shared" si="6"/>
        <v>178</v>
      </c>
      <c r="L75" s="104"/>
    </row>
    <row r="76" spans="1:12" ht="15" x14ac:dyDescent="0.25">
      <c r="A76" s="125"/>
      <c r="B76" s="114"/>
      <c r="C76" s="115" t="s">
        <v>205</v>
      </c>
      <c r="D76" s="45">
        <v>33</v>
      </c>
      <c r="E76" s="43">
        <v>319</v>
      </c>
      <c r="F76" s="43">
        <v>352</v>
      </c>
      <c r="G76" s="44">
        <v>2425</v>
      </c>
      <c r="H76" s="44">
        <v>135</v>
      </c>
      <c r="I76" s="44">
        <v>134</v>
      </c>
      <c r="J76" s="44">
        <f t="shared" si="5"/>
        <v>3046</v>
      </c>
      <c r="K76" s="44">
        <f t="shared" si="6"/>
        <v>3046</v>
      </c>
      <c r="L76" s="104"/>
    </row>
    <row r="77" spans="1:12" ht="15" x14ac:dyDescent="0.25">
      <c r="A77" s="129"/>
      <c r="B77" s="114"/>
      <c r="C77" s="115"/>
      <c r="D77" s="42"/>
      <c r="E77" s="40"/>
      <c r="F77" s="40"/>
      <c r="G77" s="41"/>
      <c r="H77" s="41"/>
      <c r="I77" s="41"/>
      <c r="J77" s="41"/>
      <c r="K77" s="41"/>
      <c r="L77" s="104"/>
    </row>
    <row r="78" spans="1:12" ht="15" x14ac:dyDescent="0.25">
      <c r="A78" s="125"/>
      <c r="B78" s="119" t="s">
        <v>131</v>
      </c>
      <c r="C78" s="130" t="s">
        <v>132</v>
      </c>
      <c r="D78" s="58">
        <v>126065</v>
      </c>
      <c r="E78" s="59">
        <v>1535</v>
      </c>
      <c r="F78" s="59">
        <v>120651</v>
      </c>
      <c r="G78" s="60">
        <v>14723</v>
      </c>
      <c r="H78" s="60">
        <v>12470</v>
      </c>
      <c r="I78" s="60">
        <v>6024</v>
      </c>
      <c r="J78" s="60">
        <f>SUM(F78:I78)</f>
        <v>153868</v>
      </c>
      <c r="K78" s="60">
        <f>J78</f>
        <v>153868</v>
      </c>
      <c r="L78" s="104"/>
    </row>
    <row r="79" spans="1:12" ht="15" x14ac:dyDescent="0.25">
      <c r="A79" s="125"/>
      <c r="B79" s="114"/>
      <c r="C79" s="115"/>
      <c r="D79" s="42"/>
      <c r="E79" s="40"/>
      <c r="F79" s="40"/>
      <c r="G79" s="41"/>
      <c r="H79" s="41"/>
      <c r="I79" s="41"/>
      <c r="J79" s="41"/>
      <c r="K79" s="41"/>
      <c r="L79" s="104"/>
    </row>
    <row r="80" spans="1:12" ht="15" x14ac:dyDescent="0.25">
      <c r="A80" s="129"/>
      <c r="B80" s="133" t="s">
        <v>394</v>
      </c>
      <c r="C80" s="134" t="s">
        <v>395</v>
      </c>
      <c r="D80" s="58">
        <v>10</v>
      </c>
      <c r="E80" s="59">
        <v>7</v>
      </c>
      <c r="F80" s="59">
        <v>17</v>
      </c>
      <c r="G80" s="60">
        <v>84</v>
      </c>
      <c r="H80" s="60">
        <v>134</v>
      </c>
      <c r="I80" s="60">
        <v>3</v>
      </c>
      <c r="J80" s="60">
        <f>SUM(F80:I80)</f>
        <v>238</v>
      </c>
      <c r="K80" s="60">
        <f>J80</f>
        <v>238</v>
      </c>
      <c r="L80" s="104"/>
    </row>
    <row r="81" spans="1:12" ht="15" x14ac:dyDescent="0.25">
      <c r="A81" s="125"/>
      <c r="B81" s="114"/>
      <c r="C81" s="115"/>
      <c r="D81" s="42"/>
      <c r="E81" s="40"/>
      <c r="F81" s="40"/>
      <c r="G81" s="41"/>
      <c r="H81" s="41"/>
      <c r="I81" s="41"/>
      <c r="J81" s="41"/>
      <c r="K81" s="41"/>
      <c r="L81" s="104"/>
    </row>
    <row r="82" spans="1:12" ht="15" x14ac:dyDescent="0.25">
      <c r="A82" s="125"/>
      <c r="B82" s="133" t="s">
        <v>133</v>
      </c>
      <c r="C82" s="136" t="s">
        <v>134</v>
      </c>
      <c r="D82" s="58">
        <v>113563</v>
      </c>
      <c r="E82" s="59">
        <v>456</v>
      </c>
      <c r="F82" s="59">
        <v>107070</v>
      </c>
      <c r="G82" s="60">
        <v>11232</v>
      </c>
      <c r="H82" s="60">
        <v>10683</v>
      </c>
      <c r="I82" s="60">
        <v>5991</v>
      </c>
      <c r="J82" s="60">
        <f t="shared" ref="J82:J87" si="7">SUM(F82:I82)</f>
        <v>134976</v>
      </c>
      <c r="K82" s="122">
        <v>0</v>
      </c>
      <c r="L82" s="104"/>
    </row>
    <row r="83" spans="1:12" ht="15" x14ac:dyDescent="0.25">
      <c r="A83" s="125"/>
      <c r="B83" s="114"/>
      <c r="C83" s="124" t="s">
        <v>194</v>
      </c>
      <c r="D83" s="45">
        <v>0</v>
      </c>
      <c r="E83" s="43">
        <v>229</v>
      </c>
      <c r="F83" s="43">
        <v>0</v>
      </c>
      <c r="G83" s="44">
        <v>5471</v>
      </c>
      <c r="H83" s="44">
        <v>1925</v>
      </c>
      <c r="I83" s="44">
        <v>55</v>
      </c>
      <c r="J83" s="44">
        <f t="shared" si="7"/>
        <v>7451</v>
      </c>
      <c r="K83" s="41">
        <v>0</v>
      </c>
      <c r="L83" s="104"/>
    </row>
    <row r="84" spans="1:12" ht="15" x14ac:dyDescent="0.25">
      <c r="A84" s="129"/>
      <c r="B84" s="114"/>
      <c r="C84" s="124" t="s">
        <v>213</v>
      </c>
      <c r="D84" s="45">
        <v>6720</v>
      </c>
      <c r="E84" s="43">
        <v>0</v>
      </c>
      <c r="F84" s="43">
        <v>0</v>
      </c>
      <c r="G84" s="44">
        <v>46</v>
      </c>
      <c r="H84" s="44">
        <v>22</v>
      </c>
      <c r="I84" s="44">
        <v>241</v>
      </c>
      <c r="J84" s="44">
        <f t="shared" si="7"/>
        <v>309</v>
      </c>
      <c r="K84" s="41">
        <v>0</v>
      </c>
      <c r="L84" s="104"/>
    </row>
    <row r="85" spans="1:12" ht="15" x14ac:dyDescent="0.25">
      <c r="A85" s="129"/>
      <c r="B85" s="114"/>
      <c r="C85" s="124" t="s">
        <v>195</v>
      </c>
      <c r="D85" s="45">
        <v>67773</v>
      </c>
      <c r="E85" s="43">
        <v>172</v>
      </c>
      <c r="F85" s="43">
        <v>67945</v>
      </c>
      <c r="G85" s="44">
        <v>0</v>
      </c>
      <c r="H85" s="44">
        <v>8736</v>
      </c>
      <c r="I85" s="44">
        <v>5226</v>
      </c>
      <c r="J85" s="44">
        <f t="shared" si="7"/>
        <v>81907</v>
      </c>
      <c r="K85" s="41">
        <v>0</v>
      </c>
      <c r="L85" s="104"/>
    </row>
    <row r="86" spans="1:12" ht="15" x14ac:dyDescent="0.25">
      <c r="A86" s="125"/>
      <c r="B86" s="114"/>
      <c r="C86" s="124" t="s">
        <v>196</v>
      </c>
      <c r="D86" s="45">
        <v>13591</v>
      </c>
      <c r="E86" s="43">
        <v>51</v>
      </c>
      <c r="F86" s="43">
        <v>13642</v>
      </c>
      <c r="G86" s="44">
        <v>5715</v>
      </c>
      <c r="H86" s="44">
        <v>0</v>
      </c>
      <c r="I86" s="44">
        <v>469</v>
      </c>
      <c r="J86" s="44">
        <f t="shared" si="7"/>
        <v>19826</v>
      </c>
      <c r="K86" s="41">
        <v>0</v>
      </c>
      <c r="L86" s="104"/>
    </row>
    <row r="87" spans="1:12" ht="15" x14ac:dyDescent="0.25">
      <c r="A87" s="123"/>
      <c r="B87" s="114"/>
      <c r="C87" s="128" t="s">
        <v>197</v>
      </c>
      <c r="D87" s="45">
        <v>25479</v>
      </c>
      <c r="E87" s="43">
        <v>4</v>
      </c>
      <c r="F87" s="43">
        <v>25483</v>
      </c>
      <c r="G87" s="44">
        <v>0</v>
      </c>
      <c r="H87" s="44">
        <v>0</v>
      </c>
      <c r="I87" s="44">
        <v>0</v>
      </c>
      <c r="J87" s="44">
        <f t="shared" si="7"/>
        <v>25483</v>
      </c>
      <c r="K87" s="41">
        <v>0</v>
      </c>
      <c r="L87" s="104"/>
    </row>
    <row r="88" spans="1:12" ht="15" x14ac:dyDescent="0.25">
      <c r="B88" s="114"/>
      <c r="C88" s="128"/>
      <c r="D88" s="42"/>
      <c r="E88" s="40"/>
      <c r="F88" s="40"/>
      <c r="G88" s="41"/>
      <c r="H88" s="41"/>
      <c r="I88" s="41"/>
      <c r="J88" s="41"/>
      <c r="K88" s="41"/>
      <c r="L88" s="104"/>
    </row>
    <row r="89" spans="1:12" ht="15" x14ac:dyDescent="0.25">
      <c r="A89" s="111"/>
      <c r="B89" s="133" t="s">
        <v>135</v>
      </c>
      <c r="C89" s="136" t="s">
        <v>136</v>
      </c>
      <c r="D89" s="58">
        <v>1573</v>
      </c>
      <c r="E89" s="59">
        <v>396</v>
      </c>
      <c r="F89" s="59">
        <v>1969</v>
      </c>
      <c r="G89" s="60">
        <v>0</v>
      </c>
      <c r="H89" s="60">
        <v>0</v>
      </c>
      <c r="I89" s="60">
        <v>0</v>
      </c>
      <c r="J89" s="60">
        <f t="shared" ref="J89:J94" si="8">SUM(F89:I89)</f>
        <v>1969</v>
      </c>
      <c r="K89" s="60">
        <f t="shared" ref="K89:K94" si="9">J89</f>
        <v>1969</v>
      </c>
      <c r="L89" s="104"/>
    </row>
    <row r="90" spans="1:12" ht="15" x14ac:dyDescent="0.25">
      <c r="A90" s="112"/>
      <c r="B90" s="114"/>
      <c r="C90" s="124" t="s">
        <v>214</v>
      </c>
      <c r="D90" s="45">
        <v>218</v>
      </c>
      <c r="E90" s="43">
        <v>0</v>
      </c>
      <c r="F90" s="43">
        <v>218</v>
      </c>
      <c r="G90" s="44">
        <v>0</v>
      </c>
      <c r="H90" s="44">
        <v>0</v>
      </c>
      <c r="I90" s="44">
        <v>0</v>
      </c>
      <c r="J90" s="44">
        <f t="shared" si="8"/>
        <v>218</v>
      </c>
      <c r="K90" s="44">
        <f t="shared" si="9"/>
        <v>218</v>
      </c>
      <c r="L90" s="104"/>
    </row>
    <row r="91" spans="1:12" ht="15" x14ac:dyDescent="0.25">
      <c r="A91" s="111"/>
      <c r="B91" s="114"/>
      <c r="C91" s="128" t="s">
        <v>215</v>
      </c>
      <c r="D91" s="45">
        <v>340</v>
      </c>
      <c r="E91" s="43">
        <v>13</v>
      </c>
      <c r="F91" s="43">
        <v>353</v>
      </c>
      <c r="G91" s="44">
        <v>0</v>
      </c>
      <c r="H91" s="44">
        <v>0</v>
      </c>
      <c r="I91" s="44">
        <v>0</v>
      </c>
      <c r="J91" s="44">
        <f t="shared" si="8"/>
        <v>353</v>
      </c>
      <c r="K91" s="44">
        <f t="shared" si="9"/>
        <v>353</v>
      </c>
      <c r="L91" s="104"/>
    </row>
    <row r="92" spans="1:12" ht="15" x14ac:dyDescent="0.25">
      <c r="A92" s="111"/>
      <c r="B92" s="114"/>
      <c r="C92" s="128" t="s">
        <v>216</v>
      </c>
      <c r="D92" s="45">
        <v>0</v>
      </c>
      <c r="E92" s="43">
        <v>0</v>
      </c>
      <c r="F92" s="43">
        <v>0</v>
      </c>
      <c r="G92" s="44">
        <v>0</v>
      </c>
      <c r="H92" s="44">
        <v>0</v>
      </c>
      <c r="I92" s="44">
        <v>0</v>
      </c>
      <c r="J92" s="44">
        <f t="shared" si="8"/>
        <v>0</v>
      </c>
      <c r="K92" s="44">
        <f t="shared" si="9"/>
        <v>0</v>
      </c>
      <c r="L92" s="104"/>
    </row>
    <row r="93" spans="1:12" ht="15" x14ac:dyDescent="0.25">
      <c r="A93" s="138"/>
      <c r="B93" s="114"/>
      <c r="C93" s="124" t="s">
        <v>323</v>
      </c>
      <c r="D93" s="45">
        <v>944</v>
      </c>
      <c r="E93" s="43">
        <v>0</v>
      </c>
      <c r="F93" s="43">
        <v>944</v>
      </c>
      <c r="G93" s="44">
        <v>0</v>
      </c>
      <c r="H93" s="44">
        <v>0</v>
      </c>
      <c r="I93" s="44">
        <v>0</v>
      </c>
      <c r="J93" s="44">
        <f t="shared" si="8"/>
        <v>944</v>
      </c>
      <c r="K93" s="44">
        <f t="shared" si="9"/>
        <v>944</v>
      </c>
      <c r="L93" s="104"/>
    </row>
    <row r="94" spans="1:12" ht="15" x14ac:dyDescent="0.25">
      <c r="A94" s="111"/>
      <c r="B94" s="114"/>
      <c r="C94" s="124" t="s">
        <v>217</v>
      </c>
      <c r="D94" s="45">
        <v>71</v>
      </c>
      <c r="E94" s="43">
        <v>383</v>
      </c>
      <c r="F94" s="43">
        <v>454</v>
      </c>
      <c r="G94" s="44">
        <v>0</v>
      </c>
      <c r="H94" s="44">
        <v>0</v>
      </c>
      <c r="I94" s="44">
        <v>0</v>
      </c>
      <c r="J94" s="44">
        <f t="shared" si="8"/>
        <v>454</v>
      </c>
      <c r="K94" s="44">
        <f t="shared" si="9"/>
        <v>454</v>
      </c>
      <c r="L94" s="104"/>
    </row>
    <row r="95" spans="1:12" ht="15" x14ac:dyDescent="0.25">
      <c r="A95" s="111"/>
      <c r="B95" s="114"/>
      <c r="C95" s="128"/>
      <c r="D95" s="42"/>
      <c r="E95" s="40"/>
      <c r="F95" s="40"/>
      <c r="G95" s="41"/>
      <c r="H95" s="41"/>
      <c r="I95" s="41"/>
      <c r="J95" s="41"/>
      <c r="K95" s="41"/>
      <c r="L95" s="104"/>
    </row>
    <row r="96" spans="1:12" ht="15" x14ac:dyDescent="0.25">
      <c r="A96" s="123"/>
      <c r="B96" s="133" t="s">
        <v>139</v>
      </c>
      <c r="C96" s="136" t="s">
        <v>218</v>
      </c>
      <c r="D96" s="58">
        <v>2291</v>
      </c>
      <c r="E96" s="59">
        <v>676</v>
      </c>
      <c r="F96" s="59">
        <v>2967</v>
      </c>
      <c r="G96" s="60">
        <v>3407</v>
      </c>
      <c r="H96" s="60">
        <v>1653</v>
      </c>
      <c r="I96" s="60">
        <v>30</v>
      </c>
      <c r="J96" s="60">
        <f t="shared" ref="J96:J102" si="10">SUM(F96:I96)</f>
        <v>8057</v>
      </c>
      <c r="K96" s="60">
        <f t="shared" ref="K96:K102" si="11">J96</f>
        <v>8057</v>
      </c>
      <c r="L96" s="104"/>
    </row>
    <row r="97" spans="1:12" ht="15" x14ac:dyDescent="0.25">
      <c r="A97" s="123"/>
      <c r="B97" s="114"/>
      <c r="C97" s="147" t="s">
        <v>219</v>
      </c>
      <c r="D97" s="45">
        <v>895</v>
      </c>
      <c r="E97" s="43">
        <v>0</v>
      </c>
      <c r="F97" s="43">
        <v>895</v>
      </c>
      <c r="G97" s="44">
        <v>0</v>
      </c>
      <c r="H97" s="44">
        <v>0</v>
      </c>
      <c r="I97" s="44">
        <v>0</v>
      </c>
      <c r="J97" s="44">
        <f t="shared" si="10"/>
        <v>895</v>
      </c>
      <c r="K97" s="44">
        <f t="shared" si="11"/>
        <v>895</v>
      </c>
      <c r="L97" s="104"/>
    </row>
    <row r="98" spans="1:12" ht="15" x14ac:dyDescent="0.25">
      <c r="A98" s="127"/>
      <c r="B98" s="114"/>
      <c r="C98" s="147" t="s">
        <v>220</v>
      </c>
      <c r="D98" s="45">
        <v>260</v>
      </c>
      <c r="E98" s="43">
        <v>0</v>
      </c>
      <c r="F98" s="43">
        <v>260</v>
      </c>
      <c r="G98" s="44">
        <v>0</v>
      </c>
      <c r="H98" s="44">
        <v>0</v>
      </c>
      <c r="I98" s="44">
        <v>0</v>
      </c>
      <c r="J98" s="44">
        <f t="shared" si="10"/>
        <v>260</v>
      </c>
      <c r="K98" s="44">
        <f t="shared" si="11"/>
        <v>260</v>
      </c>
      <c r="L98" s="104"/>
    </row>
    <row r="99" spans="1:12" ht="15" x14ac:dyDescent="0.25">
      <c r="A99" s="125"/>
      <c r="B99" s="114"/>
      <c r="C99" s="147" t="s">
        <v>221</v>
      </c>
      <c r="D99" s="45">
        <v>95</v>
      </c>
      <c r="E99" s="43">
        <v>0</v>
      </c>
      <c r="F99" s="43">
        <v>95</v>
      </c>
      <c r="G99" s="44">
        <v>0</v>
      </c>
      <c r="H99" s="44">
        <v>0</v>
      </c>
      <c r="I99" s="44">
        <v>0</v>
      </c>
      <c r="J99" s="44">
        <f t="shared" si="10"/>
        <v>95</v>
      </c>
      <c r="K99" s="44">
        <f t="shared" si="11"/>
        <v>95</v>
      </c>
      <c r="L99" s="104"/>
    </row>
    <row r="100" spans="1:12" ht="15" x14ac:dyDescent="0.25">
      <c r="A100" s="129"/>
      <c r="B100" s="114"/>
      <c r="C100" s="147" t="s">
        <v>222</v>
      </c>
      <c r="D100" s="45">
        <v>33</v>
      </c>
      <c r="E100" s="43">
        <v>0</v>
      </c>
      <c r="F100" s="43">
        <v>33</v>
      </c>
      <c r="G100" s="44">
        <v>0</v>
      </c>
      <c r="H100" s="44">
        <v>0</v>
      </c>
      <c r="I100" s="44">
        <v>0</v>
      </c>
      <c r="J100" s="44">
        <f t="shared" si="10"/>
        <v>33</v>
      </c>
      <c r="K100" s="44">
        <f t="shared" si="11"/>
        <v>33</v>
      </c>
      <c r="L100" s="104"/>
    </row>
    <row r="101" spans="1:12" ht="15" x14ac:dyDescent="0.25">
      <c r="A101" s="129"/>
      <c r="B101" s="114"/>
      <c r="C101" s="147" t="s">
        <v>367</v>
      </c>
      <c r="D101" s="45">
        <v>83</v>
      </c>
      <c r="E101" s="43">
        <v>0</v>
      </c>
      <c r="F101" s="43">
        <v>83</v>
      </c>
      <c r="G101" s="44">
        <v>0</v>
      </c>
      <c r="H101" s="44">
        <v>0</v>
      </c>
      <c r="I101" s="44">
        <v>0</v>
      </c>
      <c r="J101" s="44">
        <f t="shared" si="10"/>
        <v>83</v>
      </c>
      <c r="K101" s="44">
        <f t="shared" si="11"/>
        <v>83</v>
      </c>
      <c r="L101" s="104"/>
    </row>
    <row r="102" spans="1:12" ht="15" x14ac:dyDescent="0.25">
      <c r="A102" s="125"/>
      <c r="B102" s="114"/>
      <c r="C102" s="148" t="s">
        <v>223</v>
      </c>
      <c r="D102" s="45">
        <v>925</v>
      </c>
      <c r="E102" s="43">
        <v>676</v>
      </c>
      <c r="F102" s="43">
        <v>1601</v>
      </c>
      <c r="G102" s="44">
        <v>3407</v>
      </c>
      <c r="H102" s="44">
        <v>1653</v>
      </c>
      <c r="I102" s="44">
        <v>30</v>
      </c>
      <c r="J102" s="44">
        <f t="shared" si="10"/>
        <v>6691</v>
      </c>
      <c r="K102" s="44">
        <f t="shared" si="11"/>
        <v>6691</v>
      </c>
      <c r="L102" s="104"/>
    </row>
    <row r="103" spans="1:12" ht="15" x14ac:dyDescent="0.25">
      <c r="A103" s="125"/>
      <c r="B103" s="114"/>
      <c r="C103" s="128"/>
      <c r="D103" s="42"/>
      <c r="E103" s="40"/>
      <c r="F103" s="40"/>
      <c r="G103" s="41"/>
      <c r="H103" s="41"/>
      <c r="I103" s="41"/>
      <c r="J103" s="41"/>
      <c r="K103" s="41"/>
      <c r="L103" s="104"/>
    </row>
    <row r="104" spans="1:12" ht="15" x14ac:dyDescent="0.25">
      <c r="A104" s="125"/>
      <c r="B104" s="133" t="s">
        <v>318</v>
      </c>
      <c r="C104" s="149" t="s">
        <v>224</v>
      </c>
      <c r="D104" s="58">
        <v>8628</v>
      </c>
      <c r="E104" s="59">
        <v>0</v>
      </c>
      <c r="F104" s="98">
        <v>8628</v>
      </c>
      <c r="G104" s="60">
        <v>0</v>
      </c>
      <c r="H104" s="60">
        <v>0</v>
      </c>
      <c r="I104" s="60">
        <v>0</v>
      </c>
      <c r="J104" s="60">
        <f t="shared" ref="J104:J109" si="12">SUM(F104:I104)</f>
        <v>8628</v>
      </c>
      <c r="K104" s="60">
        <f t="shared" ref="K104:K109" si="13">J104</f>
        <v>8628</v>
      </c>
      <c r="L104" s="104"/>
    </row>
    <row r="105" spans="1:12" ht="14.25" x14ac:dyDescent="0.2">
      <c r="A105" s="125"/>
      <c r="B105" s="150" t="s">
        <v>319</v>
      </c>
      <c r="C105" s="151" t="s">
        <v>225</v>
      </c>
      <c r="D105" s="45">
        <v>760</v>
      </c>
      <c r="E105" s="40">
        <v>0</v>
      </c>
      <c r="F105" s="43">
        <v>760</v>
      </c>
      <c r="G105" s="41">
        <v>0</v>
      </c>
      <c r="H105" s="41">
        <v>0</v>
      </c>
      <c r="I105" s="41">
        <v>0</v>
      </c>
      <c r="J105" s="44">
        <f t="shared" si="12"/>
        <v>760</v>
      </c>
      <c r="K105" s="44">
        <f t="shared" si="13"/>
        <v>760</v>
      </c>
      <c r="L105" s="104"/>
    </row>
    <row r="106" spans="1:12" ht="14.25" x14ac:dyDescent="0.2">
      <c r="A106" s="127"/>
      <c r="B106" s="150" t="s">
        <v>320</v>
      </c>
      <c r="C106" s="151" t="s">
        <v>226</v>
      </c>
      <c r="D106" s="45">
        <v>0</v>
      </c>
      <c r="E106" s="40">
        <v>0</v>
      </c>
      <c r="F106" s="43">
        <v>0</v>
      </c>
      <c r="G106" s="41">
        <v>0</v>
      </c>
      <c r="H106" s="41">
        <v>0</v>
      </c>
      <c r="I106" s="41">
        <v>0</v>
      </c>
      <c r="J106" s="44">
        <f t="shared" si="12"/>
        <v>0</v>
      </c>
      <c r="K106" s="44">
        <f t="shared" si="13"/>
        <v>0</v>
      </c>
      <c r="L106" s="104"/>
    </row>
    <row r="107" spans="1:12" ht="14.25" x14ac:dyDescent="0.2">
      <c r="A107" s="123"/>
      <c r="B107" s="150"/>
      <c r="C107" s="148" t="s">
        <v>227</v>
      </c>
      <c r="D107" s="45">
        <v>7308</v>
      </c>
      <c r="E107" s="40">
        <v>0</v>
      </c>
      <c r="F107" s="43">
        <v>7308</v>
      </c>
      <c r="G107" s="41">
        <v>0</v>
      </c>
      <c r="H107" s="41">
        <v>0</v>
      </c>
      <c r="I107" s="41">
        <v>0</v>
      </c>
      <c r="J107" s="44">
        <f t="shared" si="12"/>
        <v>7308</v>
      </c>
      <c r="K107" s="44">
        <f t="shared" si="13"/>
        <v>7308</v>
      </c>
      <c r="L107" s="104"/>
    </row>
    <row r="108" spans="1:12" ht="14.25" x14ac:dyDescent="0.2">
      <c r="B108" s="150"/>
      <c r="C108" s="148" t="s">
        <v>325</v>
      </c>
      <c r="D108" s="45">
        <v>560</v>
      </c>
      <c r="E108" s="40">
        <v>0</v>
      </c>
      <c r="F108" s="43">
        <v>560</v>
      </c>
      <c r="G108" s="41">
        <v>0</v>
      </c>
      <c r="H108" s="41">
        <v>0</v>
      </c>
      <c r="I108" s="41">
        <v>0</v>
      </c>
      <c r="J108" s="44">
        <f t="shared" si="12"/>
        <v>560</v>
      </c>
      <c r="K108" s="44">
        <f t="shared" si="13"/>
        <v>560</v>
      </c>
      <c r="L108" s="104"/>
    </row>
    <row r="109" spans="1:12" ht="14.25" x14ac:dyDescent="0.2">
      <c r="B109" s="150" t="s">
        <v>321</v>
      </c>
      <c r="C109" s="151" t="s">
        <v>228</v>
      </c>
      <c r="D109" s="45">
        <v>0</v>
      </c>
      <c r="E109" s="40">
        <v>0</v>
      </c>
      <c r="F109" s="43">
        <v>0</v>
      </c>
      <c r="G109" s="41">
        <v>0</v>
      </c>
      <c r="H109" s="41">
        <v>0</v>
      </c>
      <c r="I109" s="41">
        <v>0</v>
      </c>
      <c r="J109" s="44">
        <f t="shared" si="12"/>
        <v>0</v>
      </c>
      <c r="K109" s="44">
        <f t="shared" si="13"/>
        <v>0</v>
      </c>
      <c r="L109" s="104"/>
    </row>
    <row r="110" spans="1:12" ht="15" x14ac:dyDescent="0.25">
      <c r="B110" s="114"/>
      <c r="C110" s="124"/>
      <c r="D110" s="42"/>
      <c r="E110" s="40"/>
      <c r="F110" s="40"/>
      <c r="G110" s="41"/>
      <c r="H110" s="41"/>
      <c r="I110" s="41"/>
      <c r="J110" s="41"/>
      <c r="K110" s="41"/>
      <c r="L110" s="104"/>
    </row>
    <row r="111" spans="1:12" ht="15" x14ac:dyDescent="0.25">
      <c r="A111" s="111"/>
      <c r="B111" s="119" t="s">
        <v>322</v>
      </c>
      <c r="C111" s="152" t="s">
        <v>229</v>
      </c>
      <c r="D111" s="58">
        <v>2137</v>
      </c>
      <c r="E111" s="59">
        <v>1421</v>
      </c>
      <c r="F111" s="59">
        <v>3558</v>
      </c>
      <c r="G111" s="60">
        <v>107643</v>
      </c>
      <c r="H111" s="60">
        <v>12389</v>
      </c>
      <c r="I111" s="60">
        <v>3810</v>
      </c>
      <c r="J111" s="60">
        <f>SUM(F111:I111)</f>
        <v>127400</v>
      </c>
      <c r="K111" s="60">
        <f>J111</f>
        <v>127400</v>
      </c>
      <c r="L111" s="104"/>
    </row>
    <row r="112" spans="1:12" ht="15" x14ac:dyDescent="0.25">
      <c r="B112" s="131"/>
      <c r="C112" s="153"/>
      <c r="D112" s="42"/>
      <c r="E112" s="40"/>
      <c r="F112" s="40"/>
      <c r="G112" s="41"/>
      <c r="H112" s="41"/>
      <c r="I112" s="41"/>
      <c r="J112" s="41"/>
      <c r="K112" s="41"/>
      <c r="L112" s="104"/>
    </row>
    <row r="113" spans="1:12" ht="15" x14ac:dyDescent="0.25">
      <c r="A113" s="111"/>
      <c r="B113" s="119" t="s">
        <v>230</v>
      </c>
      <c r="C113" s="152" t="s">
        <v>231</v>
      </c>
      <c r="D113" s="48">
        <v>1043</v>
      </c>
      <c r="E113" s="46">
        <v>790</v>
      </c>
      <c r="F113" s="46">
        <v>1833</v>
      </c>
      <c r="G113" s="47">
        <v>79115</v>
      </c>
      <c r="H113" s="47">
        <v>11757</v>
      </c>
      <c r="I113" s="47">
        <v>3126</v>
      </c>
      <c r="J113" s="47">
        <f>SUM(F113:I113)</f>
        <v>95831</v>
      </c>
      <c r="K113" s="47">
        <f>J113</f>
        <v>95831</v>
      </c>
      <c r="L113" s="104"/>
    </row>
    <row r="114" spans="1:12" ht="15" x14ac:dyDescent="0.25">
      <c r="A114" s="112"/>
      <c r="B114" s="131"/>
      <c r="C114" s="124" t="s">
        <v>232</v>
      </c>
      <c r="D114" s="45">
        <v>212</v>
      </c>
      <c r="E114" s="43">
        <v>1</v>
      </c>
      <c r="F114" s="43">
        <v>213</v>
      </c>
      <c r="G114" s="44">
        <v>42653</v>
      </c>
      <c r="H114" s="44">
        <v>763</v>
      </c>
      <c r="I114" s="44">
        <v>1302</v>
      </c>
      <c r="J114" s="44">
        <f>SUM(F114:I114)</f>
        <v>44931</v>
      </c>
      <c r="K114" s="44">
        <f>J114</f>
        <v>44931</v>
      </c>
      <c r="L114" s="104"/>
    </row>
    <row r="115" spans="1:12" ht="15" x14ac:dyDescent="0.25">
      <c r="A115" s="111"/>
      <c r="B115" s="131"/>
      <c r="C115" s="124" t="s">
        <v>233</v>
      </c>
      <c r="D115" s="45">
        <v>58</v>
      </c>
      <c r="E115" s="43">
        <v>90</v>
      </c>
      <c r="F115" s="43">
        <v>148</v>
      </c>
      <c r="G115" s="44">
        <v>2797</v>
      </c>
      <c r="H115" s="44">
        <v>3054</v>
      </c>
      <c r="I115" s="44">
        <v>1812</v>
      </c>
      <c r="J115" s="44">
        <f>SUM(F115:I115)</f>
        <v>7811</v>
      </c>
      <c r="K115" s="44">
        <f>J115</f>
        <v>7811</v>
      </c>
      <c r="L115" s="104"/>
    </row>
    <row r="116" spans="1:12" ht="15" x14ac:dyDescent="0.25">
      <c r="A116" s="111"/>
      <c r="B116" s="131"/>
      <c r="C116" s="124" t="s">
        <v>234</v>
      </c>
      <c r="D116" s="45">
        <v>606</v>
      </c>
      <c r="E116" s="43">
        <v>137</v>
      </c>
      <c r="F116" s="43">
        <v>743</v>
      </c>
      <c r="G116" s="44">
        <v>32168</v>
      </c>
      <c r="H116" s="44">
        <v>2000</v>
      </c>
      <c r="I116" s="44">
        <v>12</v>
      </c>
      <c r="J116" s="44">
        <f>SUM(F116:I116)</f>
        <v>34923</v>
      </c>
      <c r="K116" s="44">
        <f>J116</f>
        <v>34923</v>
      </c>
      <c r="L116" s="104"/>
    </row>
    <row r="117" spans="1:12" ht="15" x14ac:dyDescent="0.25">
      <c r="A117" s="138"/>
      <c r="B117" s="131"/>
      <c r="C117" s="124" t="s">
        <v>235</v>
      </c>
      <c r="D117" s="45">
        <v>167</v>
      </c>
      <c r="E117" s="43">
        <v>562</v>
      </c>
      <c r="F117" s="43">
        <v>729</v>
      </c>
      <c r="G117" s="44">
        <v>1497</v>
      </c>
      <c r="H117" s="44">
        <v>5940</v>
      </c>
      <c r="I117" s="44">
        <v>0</v>
      </c>
      <c r="J117" s="44">
        <f>SUM(F117:I117)</f>
        <v>8166</v>
      </c>
      <c r="K117" s="44">
        <f>J117</f>
        <v>8166</v>
      </c>
      <c r="L117" s="104"/>
    </row>
    <row r="118" spans="1:12" ht="15" x14ac:dyDescent="0.25">
      <c r="A118" s="111"/>
      <c r="B118" s="131"/>
      <c r="C118" s="153"/>
      <c r="D118" s="42"/>
      <c r="E118" s="40"/>
      <c r="F118" s="40"/>
      <c r="G118" s="41"/>
      <c r="H118" s="41"/>
      <c r="I118" s="41"/>
      <c r="J118" s="41"/>
      <c r="K118" s="41"/>
      <c r="L118" s="104"/>
    </row>
    <row r="119" spans="1:12" ht="15" x14ac:dyDescent="0.25">
      <c r="A119" s="111"/>
      <c r="B119" s="119" t="s">
        <v>236</v>
      </c>
      <c r="C119" s="152" t="s">
        <v>237</v>
      </c>
      <c r="D119" s="58">
        <v>1094</v>
      </c>
      <c r="E119" s="59">
        <v>631</v>
      </c>
      <c r="F119" s="59">
        <v>1725</v>
      </c>
      <c r="G119" s="60">
        <v>28528</v>
      </c>
      <c r="H119" s="60">
        <v>632</v>
      </c>
      <c r="I119" s="60">
        <v>684</v>
      </c>
      <c r="J119" s="60">
        <f t="shared" ref="J119:J134" si="14">SUM(F119:I119)</f>
        <v>31569</v>
      </c>
      <c r="K119" s="60">
        <f t="shared" ref="K119:K134" si="15">J119</f>
        <v>31569</v>
      </c>
      <c r="L119" s="104"/>
    </row>
    <row r="120" spans="1:12" ht="14.25" x14ac:dyDescent="0.2">
      <c r="A120" s="123"/>
      <c r="B120" s="154"/>
      <c r="C120" s="115" t="s">
        <v>238</v>
      </c>
      <c r="D120" s="45">
        <v>156</v>
      </c>
      <c r="E120" s="43">
        <v>567</v>
      </c>
      <c r="F120" s="43">
        <v>723</v>
      </c>
      <c r="G120" s="44">
        <v>18228</v>
      </c>
      <c r="H120" s="44">
        <v>0</v>
      </c>
      <c r="I120" s="44">
        <v>431</v>
      </c>
      <c r="J120" s="44">
        <f t="shared" si="14"/>
        <v>19382</v>
      </c>
      <c r="K120" s="44">
        <f t="shared" si="15"/>
        <v>19382</v>
      </c>
      <c r="L120" s="104"/>
    </row>
    <row r="121" spans="1:12" ht="14.25" x14ac:dyDescent="0.2">
      <c r="A121" s="123"/>
      <c r="B121" s="116"/>
      <c r="C121" s="115" t="s">
        <v>239</v>
      </c>
      <c r="D121" s="45">
        <v>0</v>
      </c>
      <c r="E121" s="43">
        <v>84</v>
      </c>
      <c r="F121" s="43">
        <v>84</v>
      </c>
      <c r="G121" s="44">
        <v>163</v>
      </c>
      <c r="H121" s="44">
        <v>0</v>
      </c>
      <c r="I121" s="44">
        <v>9</v>
      </c>
      <c r="J121" s="44">
        <f t="shared" si="14"/>
        <v>256</v>
      </c>
      <c r="K121" s="44">
        <f t="shared" si="15"/>
        <v>256</v>
      </c>
      <c r="L121" s="104"/>
    </row>
    <row r="122" spans="1:12" ht="14.25" x14ac:dyDescent="0.2">
      <c r="A122" s="127"/>
      <c r="B122" s="116"/>
      <c r="C122" s="124" t="s">
        <v>240</v>
      </c>
      <c r="D122" s="45">
        <v>0</v>
      </c>
      <c r="E122" s="43">
        <v>0</v>
      </c>
      <c r="F122" s="43">
        <v>0</v>
      </c>
      <c r="G122" s="44">
        <v>76</v>
      </c>
      <c r="H122" s="44">
        <v>0</v>
      </c>
      <c r="I122" s="44">
        <v>58</v>
      </c>
      <c r="J122" s="44">
        <f t="shared" si="14"/>
        <v>134</v>
      </c>
      <c r="K122" s="44">
        <f t="shared" si="15"/>
        <v>134</v>
      </c>
      <c r="L122" s="104"/>
    </row>
    <row r="123" spans="1:12" ht="14.25" x14ac:dyDescent="0.2">
      <c r="A123" s="125"/>
      <c r="B123" s="116"/>
      <c r="C123" s="115" t="s">
        <v>241</v>
      </c>
      <c r="D123" s="45">
        <v>0</v>
      </c>
      <c r="E123" s="43">
        <v>483</v>
      </c>
      <c r="F123" s="43">
        <v>483</v>
      </c>
      <c r="G123" s="44">
        <v>12752</v>
      </c>
      <c r="H123" s="44">
        <v>0</v>
      </c>
      <c r="I123" s="44">
        <v>45</v>
      </c>
      <c r="J123" s="44">
        <f t="shared" si="14"/>
        <v>13280</v>
      </c>
      <c r="K123" s="44">
        <f t="shared" si="15"/>
        <v>13280</v>
      </c>
      <c r="L123" s="104"/>
    </row>
    <row r="124" spans="1:12" ht="14.25" x14ac:dyDescent="0.2">
      <c r="A124" s="129"/>
      <c r="B124" s="116"/>
      <c r="C124" s="115" t="s">
        <v>242</v>
      </c>
      <c r="D124" s="45">
        <v>156</v>
      </c>
      <c r="E124" s="43">
        <v>0</v>
      </c>
      <c r="F124" s="43">
        <v>156</v>
      </c>
      <c r="G124" s="44">
        <v>5226</v>
      </c>
      <c r="H124" s="44">
        <v>0</v>
      </c>
      <c r="I124" s="44">
        <v>318</v>
      </c>
      <c r="J124" s="44">
        <f t="shared" si="14"/>
        <v>5700</v>
      </c>
      <c r="K124" s="44">
        <f t="shared" si="15"/>
        <v>5700</v>
      </c>
      <c r="L124" s="104"/>
    </row>
    <row r="125" spans="1:12" ht="14.25" x14ac:dyDescent="0.2">
      <c r="A125" s="125"/>
      <c r="B125" s="116"/>
      <c r="C125" s="115" t="s">
        <v>243</v>
      </c>
      <c r="D125" s="45">
        <v>0</v>
      </c>
      <c r="E125" s="43">
        <v>0</v>
      </c>
      <c r="F125" s="43">
        <v>0</v>
      </c>
      <c r="G125" s="44">
        <v>11</v>
      </c>
      <c r="H125" s="44">
        <v>0</v>
      </c>
      <c r="I125" s="44">
        <v>1</v>
      </c>
      <c r="J125" s="44">
        <f t="shared" si="14"/>
        <v>12</v>
      </c>
      <c r="K125" s="44">
        <f t="shared" si="15"/>
        <v>12</v>
      </c>
      <c r="L125" s="104"/>
    </row>
    <row r="126" spans="1:12" ht="14.25" x14ac:dyDescent="0.2">
      <c r="A126" s="125"/>
      <c r="B126" s="154"/>
      <c r="C126" s="115" t="s">
        <v>244</v>
      </c>
      <c r="D126" s="45">
        <v>899</v>
      </c>
      <c r="E126" s="43">
        <v>64</v>
      </c>
      <c r="F126" s="43">
        <v>963</v>
      </c>
      <c r="G126" s="44">
        <v>3386</v>
      </c>
      <c r="H126" s="44">
        <v>620</v>
      </c>
      <c r="I126" s="44">
        <v>253</v>
      </c>
      <c r="J126" s="44">
        <f t="shared" si="14"/>
        <v>5222</v>
      </c>
      <c r="K126" s="44">
        <f t="shared" si="15"/>
        <v>5222</v>
      </c>
      <c r="L126" s="104"/>
    </row>
    <row r="127" spans="1:12" ht="14.25" x14ac:dyDescent="0.2">
      <c r="A127" s="125"/>
      <c r="B127" s="116"/>
      <c r="C127" s="128" t="s">
        <v>245</v>
      </c>
      <c r="D127" s="45">
        <v>454</v>
      </c>
      <c r="E127" s="43">
        <v>0</v>
      </c>
      <c r="F127" s="43">
        <v>454</v>
      </c>
      <c r="G127" s="44">
        <v>73</v>
      </c>
      <c r="H127" s="44">
        <v>112</v>
      </c>
      <c r="I127" s="44">
        <v>0</v>
      </c>
      <c r="J127" s="44">
        <f t="shared" si="14"/>
        <v>639</v>
      </c>
      <c r="K127" s="44">
        <f t="shared" si="15"/>
        <v>639</v>
      </c>
      <c r="L127" s="104"/>
    </row>
    <row r="128" spans="1:12" ht="14.25" x14ac:dyDescent="0.2">
      <c r="A128" s="125"/>
      <c r="B128" s="116"/>
      <c r="C128" s="128" t="s">
        <v>246</v>
      </c>
      <c r="D128" s="45">
        <v>0</v>
      </c>
      <c r="E128" s="43">
        <v>0</v>
      </c>
      <c r="F128" s="43">
        <v>0</v>
      </c>
      <c r="G128" s="44">
        <v>1875</v>
      </c>
      <c r="H128" s="44">
        <v>325</v>
      </c>
      <c r="I128" s="44">
        <v>169</v>
      </c>
      <c r="J128" s="44">
        <f t="shared" si="14"/>
        <v>2369</v>
      </c>
      <c r="K128" s="44">
        <f t="shared" si="15"/>
        <v>2369</v>
      </c>
      <c r="L128" s="104"/>
    </row>
    <row r="129" spans="1:12" ht="14.25" x14ac:dyDescent="0.2">
      <c r="A129" s="125"/>
      <c r="B129" s="116"/>
      <c r="C129" s="115" t="s">
        <v>243</v>
      </c>
      <c r="D129" s="45">
        <v>445</v>
      </c>
      <c r="E129" s="43">
        <v>64</v>
      </c>
      <c r="F129" s="43">
        <v>509</v>
      </c>
      <c r="G129" s="44">
        <v>1438</v>
      </c>
      <c r="H129" s="44">
        <v>183</v>
      </c>
      <c r="I129" s="44">
        <v>84</v>
      </c>
      <c r="J129" s="44">
        <f t="shared" si="14"/>
        <v>2214</v>
      </c>
      <c r="K129" s="44">
        <f t="shared" si="15"/>
        <v>2214</v>
      </c>
      <c r="L129" s="104"/>
    </row>
    <row r="130" spans="1:12" ht="14.25" x14ac:dyDescent="0.2">
      <c r="A130" s="127"/>
      <c r="B130" s="154"/>
      <c r="C130" s="115" t="s">
        <v>247</v>
      </c>
      <c r="D130" s="45">
        <v>39</v>
      </c>
      <c r="E130" s="43">
        <v>0</v>
      </c>
      <c r="F130" s="43">
        <v>39</v>
      </c>
      <c r="G130" s="44">
        <v>6910</v>
      </c>
      <c r="H130" s="44">
        <v>11</v>
      </c>
      <c r="I130" s="44">
        <v>0</v>
      </c>
      <c r="J130" s="44">
        <f t="shared" si="14"/>
        <v>6960</v>
      </c>
      <c r="K130" s="44">
        <f t="shared" si="15"/>
        <v>6960</v>
      </c>
      <c r="L130" s="104"/>
    </row>
    <row r="131" spans="1:12" ht="14.25" x14ac:dyDescent="0.2">
      <c r="A131" s="123"/>
      <c r="B131" s="116"/>
      <c r="C131" s="128" t="s">
        <v>248</v>
      </c>
      <c r="D131" s="45">
        <v>21</v>
      </c>
      <c r="E131" s="43">
        <v>0</v>
      </c>
      <c r="F131" s="43">
        <v>21</v>
      </c>
      <c r="G131" s="44">
        <v>5811</v>
      </c>
      <c r="H131" s="44">
        <v>0</v>
      </c>
      <c r="I131" s="44">
        <v>0</v>
      </c>
      <c r="J131" s="44">
        <f t="shared" si="14"/>
        <v>5832</v>
      </c>
      <c r="K131" s="44">
        <f t="shared" si="15"/>
        <v>5832</v>
      </c>
      <c r="L131" s="104"/>
    </row>
    <row r="132" spans="1:12" ht="14.25" x14ac:dyDescent="0.2">
      <c r="B132" s="116"/>
      <c r="C132" s="115" t="s">
        <v>243</v>
      </c>
      <c r="D132" s="45">
        <v>18</v>
      </c>
      <c r="E132" s="43">
        <v>0</v>
      </c>
      <c r="F132" s="43">
        <v>18</v>
      </c>
      <c r="G132" s="44">
        <v>1099</v>
      </c>
      <c r="H132" s="44">
        <v>11</v>
      </c>
      <c r="I132" s="44">
        <v>0</v>
      </c>
      <c r="J132" s="44">
        <f t="shared" si="14"/>
        <v>1128</v>
      </c>
      <c r="K132" s="44">
        <f t="shared" si="15"/>
        <v>1128</v>
      </c>
      <c r="L132" s="104"/>
    </row>
    <row r="133" spans="1:12" ht="14.25" x14ac:dyDescent="0.2">
      <c r="B133" s="154"/>
      <c r="C133" s="115" t="s">
        <v>249</v>
      </c>
      <c r="D133" s="45">
        <v>0</v>
      </c>
      <c r="E133" s="43">
        <v>0</v>
      </c>
      <c r="F133" s="43">
        <v>0</v>
      </c>
      <c r="G133" s="44">
        <v>4</v>
      </c>
      <c r="H133" s="44">
        <v>1</v>
      </c>
      <c r="I133" s="44">
        <v>0</v>
      </c>
      <c r="J133" s="44">
        <f t="shared" si="14"/>
        <v>5</v>
      </c>
      <c r="K133" s="44">
        <f t="shared" si="15"/>
        <v>5</v>
      </c>
      <c r="L133" s="104"/>
    </row>
    <row r="134" spans="1:12" ht="14.25" x14ac:dyDescent="0.2">
      <c r="A134" s="111"/>
      <c r="B134" s="116"/>
      <c r="C134" s="115" t="s">
        <v>243</v>
      </c>
      <c r="D134" s="45">
        <v>0</v>
      </c>
      <c r="E134" s="43">
        <v>0</v>
      </c>
      <c r="F134" s="43">
        <v>0</v>
      </c>
      <c r="G134" s="44">
        <v>4</v>
      </c>
      <c r="H134" s="44">
        <v>1</v>
      </c>
      <c r="I134" s="44">
        <v>0</v>
      </c>
      <c r="J134" s="44">
        <f t="shared" si="14"/>
        <v>5</v>
      </c>
      <c r="K134" s="44">
        <f t="shared" si="15"/>
        <v>5</v>
      </c>
      <c r="L134" s="104"/>
    </row>
    <row r="135" spans="1:12" ht="15" x14ac:dyDescent="0.25">
      <c r="A135" s="111"/>
      <c r="B135" s="114"/>
      <c r="C135" s="155"/>
      <c r="D135" s="156"/>
      <c r="E135" s="157"/>
      <c r="F135" s="157"/>
      <c r="G135" s="158"/>
      <c r="H135" s="158"/>
      <c r="I135" s="158"/>
      <c r="J135" s="158"/>
      <c r="K135" s="158"/>
      <c r="L135" s="104"/>
    </row>
    <row r="136" spans="1:12" ht="15" x14ac:dyDescent="0.25">
      <c r="A136" s="112"/>
      <c r="B136" s="119" t="s">
        <v>250</v>
      </c>
      <c r="C136" s="159" t="s">
        <v>251</v>
      </c>
      <c r="D136" s="58">
        <v>31138</v>
      </c>
      <c r="E136" s="59">
        <v>8553</v>
      </c>
      <c r="F136" s="59">
        <v>39691</v>
      </c>
      <c r="G136" s="60">
        <v>133637</v>
      </c>
      <c r="H136" s="60">
        <v>42927</v>
      </c>
      <c r="I136" s="60">
        <v>5076</v>
      </c>
      <c r="J136" s="60">
        <f>SUM(F136:I136)</f>
        <v>221331</v>
      </c>
      <c r="K136" s="60">
        <f>J136</f>
        <v>221331</v>
      </c>
      <c r="L136" s="104"/>
    </row>
    <row r="137" spans="1:12" ht="15" x14ac:dyDescent="0.25">
      <c r="A137" s="111"/>
      <c r="B137" s="114"/>
      <c r="C137" s="160"/>
      <c r="D137" s="161"/>
      <c r="E137" s="162"/>
      <c r="F137" s="162"/>
      <c r="G137" s="163"/>
      <c r="H137" s="163"/>
      <c r="I137" s="163"/>
      <c r="J137" s="163"/>
      <c r="K137" s="163"/>
      <c r="L137" s="104"/>
    </row>
    <row r="138" spans="1:12" ht="15" x14ac:dyDescent="0.25">
      <c r="A138" s="111"/>
      <c r="B138" s="133" t="s">
        <v>252</v>
      </c>
      <c r="C138" s="145" t="s">
        <v>253</v>
      </c>
      <c r="D138" s="48">
        <v>2137</v>
      </c>
      <c r="E138" s="46">
        <v>1421</v>
      </c>
      <c r="F138" s="46">
        <v>3558</v>
      </c>
      <c r="G138" s="47">
        <v>107643</v>
      </c>
      <c r="H138" s="47">
        <v>12389</v>
      </c>
      <c r="I138" s="47">
        <v>3810</v>
      </c>
      <c r="J138" s="47">
        <f>SUM(F138:I138)</f>
        <v>127400</v>
      </c>
      <c r="K138" s="47">
        <f>J138</f>
        <v>127400</v>
      </c>
      <c r="L138" s="104"/>
    </row>
    <row r="139" spans="1:12" ht="14.25" x14ac:dyDescent="0.2">
      <c r="A139" s="138"/>
      <c r="B139" s="116"/>
      <c r="C139" s="124" t="s">
        <v>254</v>
      </c>
      <c r="D139" s="45">
        <v>2137</v>
      </c>
      <c r="E139" s="43">
        <v>1421</v>
      </c>
      <c r="F139" s="43">
        <v>3558</v>
      </c>
      <c r="G139" s="44">
        <v>107643</v>
      </c>
      <c r="H139" s="44">
        <v>12389</v>
      </c>
      <c r="I139" s="44">
        <v>3810</v>
      </c>
      <c r="J139" s="44">
        <f>SUM(F139:I139)</f>
        <v>127400</v>
      </c>
      <c r="K139" s="44">
        <f>J139</f>
        <v>127400</v>
      </c>
      <c r="L139" s="104"/>
    </row>
    <row r="140" spans="1:12" ht="15" x14ac:dyDescent="0.25">
      <c r="A140" s="111"/>
      <c r="B140" s="116"/>
      <c r="C140" s="124"/>
      <c r="D140" s="161"/>
      <c r="E140" s="162"/>
      <c r="F140" s="162"/>
      <c r="G140" s="163"/>
      <c r="H140" s="163"/>
      <c r="I140" s="163"/>
      <c r="J140" s="163"/>
      <c r="K140" s="163"/>
      <c r="L140" s="104"/>
    </row>
    <row r="141" spans="1:12" ht="15" x14ac:dyDescent="0.25">
      <c r="A141" s="111"/>
      <c r="B141" s="133" t="s">
        <v>255</v>
      </c>
      <c r="C141" s="145" t="s">
        <v>256</v>
      </c>
      <c r="D141" s="48">
        <v>29001</v>
      </c>
      <c r="E141" s="46">
        <v>7132</v>
      </c>
      <c r="F141" s="46">
        <v>36133</v>
      </c>
      <c r="G141" s="47">
        <v>25994</v>
      </c>
      <c r="H141" s="47">
        <v>30538</v>
      </c>
      <c r="I141" s="47">
        <v>1266</v>
      </c>
      <c r="J141" s="47">
        <f t="shared" ref="J141:J146" si="16">SUM(F141:I141)</f>
        <v>93931</v>
      </c>
      <c r="K141" s="47">
        <f t="shared" ref="K141:K146" si="17">J141</f>
        <v>93931</v>
      </c>
      <c r="L141" s="104"/>
    </row>
    <row r="142" spans="1:12" ht="14.25" x14ac:dyDescent="0.2">
      <c r="A142" s="123"/>
      <c r="B142" s="116"/>
      <c r="C142" s="128" t="s">
        <v>257</v>
      </c>
      <c r="D142" s="45">
        <v>31905</v>
      </c>
      <c r="E142" s="43">
        <v>12040</v>
      </c>
      <c r="F142" s="43">
        <v>43945</v>
      </c>
      <c r="G142" s="44">
        <v>116178</v>
      </c>
      <c r="H142" s="44">
        <v>48966</v>
      </c>
      <c r="I142" s="44">
        <v>4468</v>
      </c>
      <c r="J142" s="44">
        <f t="shared" si="16"/>
        <v>213557</v>
      </c>
      <c r="K142" s="44">
        <f t="shared" si="17"/>
        <v>213557</v>
      </c>
      <c r="L142" s="104"/>
    </row>
    <row r="143" spans="1:12" ht="14.25" x14ac:dyDescent="0.2">
      <c r="A143" s="123"/>
      <c r="B143" s="116"/>
      <c r="C143" s="124" t="s">
        <v>258</v>
      </c>
      <c r="D143" s="45">
        <v>-730</v>
      </c>
      <c r="E143" s="43">
        <v>-1073</v>
      </c>
      <c r="F143" s="43">
        <v>-1803</v>
      </c>
      <c r="G143" s="44">
        <v>-3622</v>
      </c>
      <c r="H143" s="44">
        <v>-5126</v>
      </c>
      <c r="I143" s="44">
        <v>-72</v>
      </c>
      <c r="J143" s="44">
        <f t="shared" si="16"/>
        <v>-10623</v>
      </c>
      <c r="K143" s="44">
        <f t="shared" si="17"/>
        <v>-10623</v>
      </c>
      <c r="L143" s="104"/>
    </row>
    <row r="144" spans="1:12" ht="14.25" x14ac:dyDescent="0.2">
      <c r="A144" s="127"/>
      <c r="B144" s="116"/>
      <c r="C144" s="128" t="s">
        <v>259</v>
      </c>
      <c r="D144" s="45">
        <v>-229</v>
      </c>
      <c r="E144" s="43">
        <v>-2799</v>
      </c>
      <c r="F144" s="43">
        <v>-3028</v>
      </c>
      <c r="G144" s="44">
        <v>-4928</v>
      </c>
      <c r="H144" s="44">
        <v>-294</v>
      </c>
      <c r="I144" s="44">
        <v>0</v>
      </c>
      <c r="J144" s="44">
        <f t="shared" si="16"/>
        <v>-8250</v>
      </c>
      <c r="K144" s="44">
        <f t="shared" si="17"/>
        <v>-8250</v>
      </c>
      <c r="L144" s="104"/>
    </row>
    <row r="145" spans="1:12" ht="14.25" x14ac:dyDescent="0.2">
      <c r="A145" s="125"/>
      <c r="B145" s="116"/>
      <c r="C145" s="124" t="s">
        <v>260</v>
      </c>
      <c r="D145" s="45">
        <v>-902</v>
      </c>
      <c r="E145" s="43">
        <v>-246</v>
      </c>
      <c r="F145" s="43">
        <v>-1148</v>
      </c>
      <c r="G145" s="44">
        <v>-2519</v>
      </c>
      <c r="H145" s="44">
        <v>-1251</v>
      </c>
      <c r="I145" s="44">
        <v>-4</v>
      </c>
      <c r="J145" s="44">
        <f t="shared" si="16"/>
        <v>-4922</v>
      </c>
      <c r="K145" s="44">
        <f t="shared" si="17"/>
        <v>-4922</v>
      </c>
      <c r="L145" s="104"/>
    </row>
    <row r="146" spans="1:12" ht="14.25" x14ac:dyDescent="0.2">
      <c r="A146" s="129"/>
      <c r="B146" s="116"/>
      <c r="C146" s="164" t="s">
        <v>261</v>
      </c>
      <c r="D146" s="45">
        <v>-1043</v>
      </c>
      <c r="E146" s="43">
        <v>-790</v>
      </c>
      <c r="F146" s="43">
        <v>-1833</v>
      </c>
      <c r="G146" s="44">
        <v>-79115</v>
      </c>
      <c r="H146" s="44">
        <v>-11757</v>
      </c>
      <c r="I146" s="44">
        <v>-3126</v>
      </c>
      <c r="J146" s="44">
        <f t="shared" si="16"/>
        <v>-95831</v>
      </c>
      <c r="K146" s="44">
        <f t="shared" si="17"/>
        <v>-95831</v>
      </c>
      <c r="L146" s="104"/>
    </row>
    <row r="147" spans="1:12" ht="15" x14ac:dyDescent="0.25">
      <c r="A147" s="125"/>
      <c r="B147" s="116"/>
      <c r="C147" s="124"/>
      <c r="D147" s="156"/>
      <c r="E147" s="157"/>
      <c r="F147" s="157"/>
      <c r="G147" s="158"/>
      <c r="H147" s="158"/>
      <c r="I147" s="158"/>
      <c r="J147" s="158"/>
      <c r="K147" s="158"/>
      <c r="L147" s="104"/>
    </row>
    <row r="148" spans="1:12" ht="15" x14ac:dyDescent="0.25">
      <c r="A148" s="125"/>
      <c r="B148" s="119" t="s">
        <v>148</v>
      </c>
      <c r="C148" s="152" t="s">
        <v>262</v>
      </c>
      <c r="D148" s="58">
        <v>17520</v>
      </c>
      <c r="E148" s="59">
        <v>2780</v>
      </c>
      <c r="F148" s="59">
        <v>15028</v>
      </c>
      <c r="G148" s="60">
        <v>9100</v>
      </c>
      <c r="H148" s="60">
        <v>983</v>
      </c>
      <c r="I148" s="60">
        <v>35</v>
      </c>
      <c r="J148" s="60">
        <f>SUM(F148:I148)</f>
        <v>25146</v>
      </c>
      <c r="K148" s="60">
        <f>J148</f>
        <v>25146</v>
      </c>
      <c r="L148" s="104"/>
    </row>
    <row r="149" spans="1:12" ht="15" x14ac:dyDescent="0.25">
      <c r="A149" s="125"/>
      <c r="B149" s="114"/>
      <c r="C149" s="115"/>
      <c r="D149" s="161"/>
      <c r="E149" s="162"/>
      <c r="F149" s="162"/>
      <c r="G149" s="163"/>
      <c r="H149" s="163"/>
      <c r="I149" s="163"/>
      <c r="J149" s="163"/>
      <c r="K149" s="163"/>
      <c r="L149" s="104"/>
    </row>
    <row r="150" spans="1:12" ht="15" x14ac:dyDescent="0.25">
      <c r="A150" s="125"/>
      <c r="B150" s="133" t="s">
        <v>157</v>
      </c>
      <c r="C150" s="136" t="s">
        <v>337</v>
      </c>
      <c r="D150" s="48">
        <v>2132</v>
      </c>
      <c r="E150" s="46">
        <v>371</v>
      </c>
      <c r="F150" s="46">
        <v>2503</v>
      </c>
      <c r="G150" s="47">
        <v>4787</v>
      </c>
      <c r="H150" s="47">
        <v>717</v>
      </c>
      <c r="I150" s="47">
        <v>3</v>
      </c>
      <c r="J150" s="47">
        <f>SUM(F150:I150)</f>
        <v>8010</v>
      </c>
      <c r="K150" s="47">
        <f>J150</f>
        <v>8010</v>
      </c>
      <c r="L150" s="104"/>
    </row>
    <row r="151" spans="1:12" ht="15" x14ac:dyDescent="0.25">
      <c r="A151" s="127"/>
      <c r="B151" s="114"/>
      <c r="C151" s="115" t="s">
        <v>263</v>
      </c>
      <c r="D151" s="42"/>
      <c r="E151" s="40"/>
      <c r="F151" s="40"/>
      <c r="G151" s="41"/>
      <c r="H151" s="41"/>
      <c r="I151" s="41"/>
      <c r="J151" s="41"/>
      <c r="K151" s="41"/>
      <c r="L151" s="104"/>
    </row>
    <row r="152" spans="1:12" ht="15" x14ac:dyDescent="0.25">
      <c r="A152" s="123"/>
      <c r="B152" s="114"/>
      <c r="C152" s="115" t="s">
        <v>264</v>
      </c>
      <c r="D152" s="45">
        <v>689</v>
      </c>
      <c r="E152" s="43">
        <v>6</v>
      </c>
      <c r="F152" s="43">
        <v>695</v>
      </c>
      <c r="G152" s="44">
        <v>25</v>
      </c>
      <c r="H152" s="44">
        <v>11</v>
      </c>
      <c r="I152" s="44">
        <v>0</v>
      </c>
      <c r="J152" s="44">
        <f>SUM(F152:I152)</f>
        <v>731</v>
      </c>
      <c r="K152" s="44">
        <f>J152</f>
        <v>731</v>
      </c>
      <c r="L152" s="104"/>
    </row>
    <row r="153" spans="1:12" ht="15" x14ac:dyDescent="0.25">
      <c r="B153" s="114"/>
      <c r="C153" s="115" t="s">
        <v>265</v>
      </c>
      <c r="D153" s="45">
        <v>6</v>
      </c>
      <c r="E153" s="43">
        <v>19</v>
      </c>
      <c r="F153" s="43">
        <v>25</v>
      </c>
      <c r="G153" s="44">
        <v>326</v>
      </c>
      <c r="H153" s="44">
        <v>17</v>
      </c>
      <c r="I153" s="44">
        <v>0</v>
      </c>
      <c r="J153" s="44">
        <f>SUM(F153:I153)</f>
        <v>368</v>
      </c>
      <c r="K153" s="44">
        <f t="shared" ref="K153:K155" si="18">J153</f>
        <v>368</v>
      </c>
      <c r="L153" s="104"/>
    </row>
    <row r="154" spans="1:12" ht="15" x14ac:dyDescent="0.25">
      <c r="B154" s="114"/>
      <c r="C154" s="115" t="s">
        <v>266</v>
      </c>
      <c r="D154" s="45">
        <v>2</v>
      </c>
      <c r="E154" s="43">
        <v>5</v>
      </c>
      <c r="F154" s="43">
        <v>7</v>
      </c>
      <c r="G154" s="44">
        <v>15</v>
      </c>
      <c r="H154" s="44">
        <v>306</v>
      </c>
      <c r="I154" s="44">
        <v>0</v>
      </c>
      <c r="J154" s="44">
        <f>SUM(F154:I154)</f>
        <v>328</v>
      </c>
      <c r="K154" s="44">
        <f t="shared" si="18"/>
        <v>328</v>
      </c>
      <c r="L154" s="104"/>
    </row>
    <row r="155" spans="1:12" ht="15" x14ac:dyDescent="0.25">
      <c r="A155" s="111"/>
      <c r="B155" s="114"/>
      <c r="C155" s="128" t="s">
        <v>267</v>
      </c>
      <c r="D155" s="45">
        <v>0</v>
      </c>
      <c r="E155" s="43">
        <v>0</v>
      </c>
      <c r="F155" s="43">
        <v>0</v>
      </c>
      <c r="G155" s="44">
        <v>49</v>
      </c>
      <c r="H155" s="44">
        <v>0</v>
      </c>
      <c r="I155" s="44">
        <v>0</v>
      </c>
      <c r="J155" s="44">
        <f>SUM(F155:I155)</f>
        <v>49</v>
      </c>
      <c r="K155" s="44">
        <f t="shared" si="18"/>
        <v>49</v>
      </c>
      <c r="L155" s="104"/>
    </row>
    <row r="156" spans="1:12" ht="15" x14ac:dyDescent="0.25">
      <c r="A156" s="111"/>
      <c r="B156" s="114"/>
      <c r="C156" s="128" t="s">
        <v>268</v>
      </c>
      <c r="D156" s="42"/>
      <c r="E156" s="40"/>
      <c r="F156" s="40"/>
      <c r="G156" s="41"/>
      <c r="H156" s="41"/>
      <c r="I156" s="41"/>
      <c r="J156" s="41"/>
      <c r="K156" s="41"/>
      <c r="L156" s="104"/>
    </row>
    <row r="157" spans="1:12" ht="15" x14ac:dyDescent="0.25">
      <c r="B157" s="114"/>
      <c r="C157" s="165" t="s">
        <v>269</v>
      </c>
      <c r="D157" s="45">
        <v>378</v>
      </c>
      <c r="E157" s="43">
        <v>144</v>
      </c>
      <c r="F157" s="43">
        <v>522</v>
      </c>
      <c r="G157" s="44">
        <v>1050</v>
      </c>
      <c r="H157" s="44">
        <v>5</v>
      </c>
      <c r="I157" s="44">
        <v>0</v>
      </c>
      <c r="J157" s="44">
        <f>SUM(F157:I157)</f>
        <v>1577</v>
      </c>
      <c r="K157" s="44">
        <f>J157</f>
        <v>1577</v>
      </c>
      <c r="L157" s="104"/>
    </row>
    <row r="158" spans="1:12" ht="15" x14ac:dyDescent="0.25">
      <c r="A158" s="111"/>
      <c r="B158" s="114"/>
      <c r="C158" s="165" t="s">
        <v>270</v>
      </c>
      <c r="D158" s="45">
        <v>754</v>
      </c>
      <c r="E158" s="43">
        <v>111</v>
      </c>
      <c r="F158" s="43">
        <v>865</v>
      </c>
      <c r="G158" s="44">
        <v>0</v>
      </c>
      <c r="H158" s="44">
        <v>0</v>
      </c>
      <c r="I158" s="44">
        <v>0</v>
      </c>
      <c r="J158" s="44">
        <f>SUM(F158:I158)</f>
        <v>865</v>
      </c>
      <c r="K158" s="44">
        <f t="shared" ref="K158:K160" si="19">J158</f>
        <v>865</v>
      </c>
      <c r="L158" s="104"/>
    </row>
    <row r="159" spans="1:12" ht="15" x14ac:dyDescent="0.25">
      <c r="B159" s="114"/>
      <c r="C159" s="165" t="s">
        <v>271</v>
      </c>
      <c r="D159" s="45">
        <v>303</v>
      </c>
      <c r="E159" s="43">
        <v>86</v>
      </c>
      <c r="F159" s="43">
        <v>389</v>
      </c>
      <c r="G159" s="44">
        <v>0</v>
      </c>
      <c r="H159" s="44">
        <v>0</v>
      </c>
      <c r="I159" s="44">
        <v>0</v>
      </c>
      <c r="J159" s="44">
        <f>SUM(F159:I159)</f>
        <v>389</v>
      </c>
      <c r="K159" s="44">
        <f t="shared" si="19"/>
        <v>389</v>
      </c>
      <c r="L159" s="104"/>
    </row>
    <row r="160" spans="1:12" ht="15" x14ac:dyDescent="0.25">
      <c r="A160" s="111"/>
      <c r="B160" s="114"/>
      <c r="C160" s="165" t="s">
        <v>97</v>
      </c>
      <c r="D160" s="45">
        <v>0</v>
      </c>
      <c r="E160" s="43">
        <v>0</v>
      </c>
      <c r="F160" s="43">
        <v>0</v>
      </c>
      <c r="G160" s="44">
        <v>3322</v>
      </c>
      <c r="H160" s="44">
        <v>378</v>
      </c>
      <c r="I160" s="44">
        <v>3</v>
      </c>
      <c r="J160" s="44">
        <f>SUM(F160:I160)</f>
        <v>3703</v>
      </c>
      <c r="K160" s="44">
        <f t="shared" si="19"/>
        <v>3703</v>
      </c>
      <c r="L160" s="104"/>
    </row>
    <row r="161" spans="1:12" ht="15" x14ac:dyDescent="0.25">
      <c r="A161" s="112"/>
      <c r="B161" s="114"/>
      <c r="C161" s="115"/>
      <c r="D161" s="161"/>
      <c r="E161" s="162"/>
      <c r="F161" s="162"/>
      <c r="G161" s="163"/>
      <c r="H161" s="163"/>
      <c r="I161" s="163"/>
      <c r="J161" s="163"/>
      <c r="K161" s="163"/>
      <c r="L161" s="104"/>
    </row>
    <row r="162" spans="1:12" ht="15" x14ac:dyDescent="0.25">
      <c r="A162" s="111"/>
      <c r="B162" s="133" t="s">
        <v>162</v>
      </c>
      <c r="C162" s="136" t="s">
        <v>336</v>
      </c>
      <c r="D162" s="48">
        <v>901</v>
      </c>
      <c r="E162" s="46">
        <v>521</v>
      </c>
      <c r="F162" s="46">
        <v>1422</v>
      </c>
      <c r="G162" s="47">
        <v>646</v>
      </c>
      <c r="H162" s="47">
        <v>71</v>
      </c>
      <c r="I162" s="47">
        <v>0</v>
      </c>
      <c r="J162" s="47">
        <f t="shared" ref="J162:J170" si="20">SUM(F162:I162)</f>
        <v>2139</v>
      </c>
      <c r="K162" s="47">
        <f>J162</f>
        <v>2139</v>
      </c>
      <c r="L162" s="104"/>
    </row>
    <row r="163" spans="1:12" ht="15" x14ac:dyDescent="0.25">
      <c r="A163" s="111"/>
      <c r="B163" s="114"/>
      <c r="C163" s="147" t="s">
        <v>353</v>
      </c>
      <c r="D163" s="45">
        <v>0</v>
      </c>
      <c r="E163" s="43">
        <v>392</v>
      </c>
      <c r="F163" s="43">
        <v>392</v>
      </c>
      <c r="G163" s="44">
        <v>0</v>
      </c>
      <c r="H163" s="44">
        <v>0</v>
      </c>
      <c r="I163" s="44">
        <v>0</v>
      </c>
      <c r="J163" s="44">
        <f t="shared" si="20"/>
        <v>392</v>
      </c>
      <c r="K163" s="44">
        <f>J163</f>
        <v>392</v>
      </c>
      <c r="L163" s="104"/>
    </row>
    <row r="164" spans="1:12" ht="15" x14ac:dyDescent="0.25">
      <c r="A164" s="138"/>
      <c r="B164" s="114"/>
      <c r="C164" s="147" t="s">
        <v>272</v>
      </c>
      <c r="D164" s="45">
        <v>399</v>
      </c>
      <c r="E164" s="43">
        <v>0</v>
      </c>
      <c r="F164" s="43">
        <v>399</v>
      </c>
      <c r="G164" s="44">
        <v>0</v>
      </c>
      <c r="H164" s="44">
        <v>0</v>
      </c>
      <c r="I164" s="44">
        <v>0</v>
      </c>
      <c r="J164" s="44">
        <f t="shared" si="20"/>
        <v>399</v>
      </c>
      <c r="K164" s="44">
        <f t="shared" ref="K164:K170" si="21">J164</f>
        <v>399</v>
      </c>
      <c r="L164" s="104"/>
    </row>
    <row r="165" spans="1:12" ht="15" x14ac:dyDescent="0.25">
      <c r="A165" s="111"/>
      <c r="B165" s="114"/>
      <c r="C165" s="147" t="s">
        <v>354</v>
      </c>
      <c r="D165" s="45">
        <v>200</v>
      </c>
      <c r="E165" s="43">
        <v>0</v>
      </c>
      <c r="F165" s="43">
        <v>200</v>
      </c>
      <c r="G165" s="44">
        <v>0</v>
      </c>
      <c r="H165" s="44">
        <v>0</v>
      </c>
      <c r="I165" s="44">
        <v>0</v>
      </c>
      <c r="J165" s="44">
        <f t="shared" si="20"/>
        <v>200</v>
      </c>
      <c r="K165" s="44">
        <f t="shared" si="21"/>
        <v>200</v>
      </c>
      <c r="L165" s="104"/>
    </row>
    <row r="166" spans="1:12" ht="15" x14ac:dyDescent="0.25">
      <c r="A166" s="111"/>
      <c r="B166" s="114"/>
      <c r="C166" s="147" t="s">
        <v>323</v>
      </c>
      <c r="D166" s="45">
        <v>64</v>
      </c>
      <c r="E166" s="43">
        <v>0</v>
      </c>
      <c r="F166" s="43">
        <v>64</v>
      </c>
      <c r="G166" s="44">
        <v>0</v>
      </c>
      <c r="H166" s="44">
        <v>0</v>
      </c>
      <c r="I166" s="44">
        <v>0</v>
      </c>
      <c r="J166" s="44">
        <f t="shared" si="20"/>
        <v>64</v>
      </c>
      <c r="K166" s="44">
        <f t="shared" si="21"/>
        <v>64</v>
      </c>
      <c r="L166" s="104"/>
    </row>
    <row r="167" spans="1:12" ht="15" x14ac:dyDescent="0.25">
      <c r="A167" s="123"/>
      <c r="B167" s="114"/>
      <c r="C167" s="147" t="s">
        <v>355</v>
      </c>
      <c r="D167" s="45">
        <v>82</v>
      </c>
      <c r="E167" s="43">
        <v>129</v>
      </c>
      <c r="F167" s="43">
        <v>211</v>
      </c>
      <c r="G167" s="44">
        <v>77</v>
      </c>
      <c r="H167" s="44">
        <v>17</v>
      </c>
      <c r="I167" s="44">
        <v>0</v>
      </c>
      <c r="J167" s="44">
        <f t="shared" si="20"/>
        <v>305</v>
      </c>
      <c r="K167" s="44">
        <f t="shared" si="21"/>
        <v>305</v>
      </c>
      <c r="L167" s="104"/>
    </row>
    <row r="168" spans="1:12" ht="15" x14ac:dyDescent="0.25">
      <c r="A168" s="127"/>
      <c r="B168" s="114"/>
      <c r="C168" s="147" t="s">
        <v>273</v>
      </c>
      <c r="D168" s="45">
        <v>4</v>
      </c>
      <c r="E168" s="43">
        <v>0</v>
      </c>
      <c r="F168" s="43">
        <v>4</v>
      </c>
      <c r="G168" s="44">
        <v>0</v>
      </c>
      <c r="H168" s="44">
        <v>0</v>
      </c>
      <c r="I168" s="44">
        <v>0</v>
      </c>
      <c r="J168" s="44">
        <f t="shared" si="20"/>
        <v>4</v>
      </c>
      <c r="K168" s="44">
        <f t="shared" si="21"/>
        <v>4</v>
      </c>
      <c r="L168" s="104"/>
    </row>
    <row r="169" spans="1:12" ht="15" x14ac:dyDescent="0.25">
      <c r="A169" s="125"/>
      <c r="B169" s="114"/>
      <c r="C169" s="147" t="s">
        <v>274</v>
      </c>
      <c r="D169" s="45">
        <v>152</v>
      </c>
      <c r="E169" s="43">
        <v>0</v>
      </c>
      <c r="F169" s="43">
        <v>152</v>
      </c>
      <c r="G169" s="44">
        <v>0</v>
      </c>
      <c r="H169" s="44">
        <v>0</v>
      </c>
      <c r="I169" s="44">
        <v>0</v>
      </c>
      <c r="J169" s="44">
        <f t="shared" si="20"/>
        <v>152</v>
      </c>
      <c r="K169" s="44">
        <f t="shared" si="21"/>
        <v>152</v>
      </c>
      <c r="L169" s="104"/>
    </row>
    <row r="170" spans="1:12" ht="15" x14ac:dyDescent="0.25">
      <c r="A170" s="129"/>
      <c r="B170" s="114"/>
      <c r="C170" s="166" t="s">
        <v>97</v>
      </c>
      <c r="D170" s="45">
        <v>0</v>
      </c>
      <c r="E170" s="43">
        <v>0</v>
      </c>
      <c r="F170" s="43">
        <v>0</v>
      </c>
      <c r="G170" s="44">
        <v>569</v>
      </c>
      <c r="H170" s="44">
        <v>54</v>
      </c>
      <c r="I170" s="44">
        <v>0</v>
      </c>
      <c r="J170" s="44">
        <f t="shared" si="20"/>
        <v>623</v>
      </c>
      <c r="K170" s="44">
        <f t="shared" si="21"/>
        <v>623</v>
      </c>
      <c r="L170" s="104"/>
    </row>
    <row r="171" spans="1:12" ht="15" x14ac:dyDescent="0.25">
      <c r="A171" s="125"/>
      <c r="B171" s="114"/>
      <c r="C171" s="124"/>
      <c r="D171" s="42"/>
      <c r="E171" s="40"/>
      <c r="F171" s="40"/>
      <c r="G171" s="41"/>
      <c r="H171" s="41"/>
      <c r="I171" s="41"/>
      <c r="J171" s="41"/>
      <c r="K171" s="163"/>
      <c r="L171" s="104"/>
    </row>
    <row r="172" spans="1:12" ht="15" x14ac:dyDescent="0.25">
      <c r="A172" s="125"/>
      <c r="B172" s="133" t="s">
        <v>308</v>
      </c>
      <c r="C172" s="136" t="s">
        <v>161</v>
      </c>
      <c r="D172" s="58">
        <v>14487</v>
      </c>
      <c r="E172" s="59">
        <v>1888</v>
      </c>
      <c r="F172" s="59">
        <v>11103</v>
      </c>
      <c r="G172" s="60">
        <v>3667</v>
      </c>
      <c r="H172" s="60">
        <v>195</v>
      </c>
      <c r="I172" s="60">
        <v>32</v>
      </c>
      <c r="J172" s="60">
        <f t="shared" ref="J172:J176" si="22">SUM(F172:I172)</f>
        <v>14997</v>
      </c>
      <c r="K172" s="122">
        <v>0</v>
      </c>
      <c r="L172" s="104"/>
    </row>
    <row r="173" spans="1:12" ht="15" x14ac:dyDescent="0.25">
      <c r="A173" s="125"/>
      <c r="B173" s="114"/>
      <c r="C173" s="124" t="s">
        <v>339</v>
      </c>
      <c r="D173" s="45">
        <v>4723</v>
      </c>
      <c r="E173" s="43">
        <v>549</v>
      </c>
      <c r="F173" s="43">
        <v>0</v>
      </c>
      <c r="G173" s="44">
        <v>532</v>
      </c>
      <c r="H173" s="44">
        <v>11</v>
      </c>
      <c r="I173" s="44">
        <v>2</v>
      </c>
      <c r="J173" s="44">
        <f t="shared" ref="J173" si="23">SUM(F173:I173)</f>
        <v>545</v>
      </c>
      <c r="K173" s="41">
        <v>0</v>
      </c>
      <c r="L173" s="104"/>
    </row>
    <row r="174" spans="1:12" ht="15" x14ac:dyDescent="0.25">
      <c r="A174" s="129"/>
      <c r="B174" s="114"/>
      <c r="C174" s="124" t="s">
        <v>195</v>
      </c>
      <c r="D174" s="45">
        <v>3580</v>
      </c>
      <c r="E174" s="43">
        <v>1274</v>
      </c>
      <c r="F174" s="43">
        <v>4854</v>
      </c>
      <c r="G174" s="44">
        <v>0</v>
      </c>
      <c r="H174" s="44">
        <v>184</v>
      </c>
      <c r="I174" s="44">
        <v>30</v>
      </c>
      <c r="J174" s="44">
        <f t="shared" si="22"/>
        <v>5068</v>
      </c>
      <c r="K174" s="41">
        <v>0</v>
      </c>
      <c r="L174" s="104"/>
    </row>
    <row r="175" spans="1:12" ht="15" x14ac:dyDescent="0.25">
      <c r="A175" s="125"/>
      <c r="B175" s="114"/>
      <c r="C175" s="124" t="s">
        <v>196</v>
      </c>
      <c r="D175" s="45">
        <v>6097</v>
      </c>
      <c r="E175" s="43">
        <v>65</v>
      </c>
      <c r="F175" s="43">
        <v>6162</v>
      </c>
      <c r="G175" s="44">
        <v>3135</v>
      </c>
      <c r="H175" s="44">
        <v>0</v>
      </c>
      <c r="I175" s="44">
        <v>0</v>
      </c>
      <c r="J175" s="44">
        <f t="shared" si="22"/>
        <v>9297</v>
      </c>
      <c r="K175" s="41">
        <v>0</v>
      </c>
      <c r="L175" s="104"/>
    </row>
    <row r="176" spans="1:12" ht="15" x14ac:dyDescent="0.25">
      <c r="B176" s="114"/>
      <c r="C176" s="128" t="s">
        <v>197</v>
      </c>
      <c r="D176" s="45">
        <v>87</v>
      </c>
      <c r="E176" s="43">
        <v>0</v>
      </c>
      <c r="F176" s="43">
        <v>87</v>
      </c>
      <c r="G176" s="44">
        <v>0</v>
      </c>
      <c r="H176" s="44">
        <v>0</v>
      </c>
      <c r="I176" s="44">
        <v>0</v>
      </c>
      <c r="J176" s="44">
        <f t="shared" si="22"/>
        <v>87</v>
      </c>
      <c r="K176" s="41">
        <v>0</v>
      </c>
      <c r="L176" s="104"/>
    </row>
    <row r="177" spans="1:12" ht="15" x14ac:dyDescent="0.25">
      <c r="A177" s="111"/>
      <c r="B177" s="114"/>
      <c r="C177" s="128"/>
      <c r="D177" s="156"/>
      <c r="E177" s="156"/>
      <c r="F177" s="156"/>
      <c r="G177" s="156"/>
      <c r="H177" s="156"/>
      <c r="I177" s="156"/>
      <c r="J177" s="156"/>
      <c r="K177" s="158"/>
      <c r="L177" s="104"/>
    </row>
    <row r="178" spans="1:12" ht="15" x14ac:dyDescent="0.25">
      <c r="A178" s="111"/>
      <c r="B178" s="119" t="s">
        <v>275</v>
      </c>
      <c r="C178" s="159" t="s">
        <v>276</v>
      </c>
      <c r="D178" s="58">
        <v>9666</v>
      </c>
      <c r="E178" s="59">
        <v>5440</v>
      </c>
      <c r="F178" s="59">
        <v>15106</v>
      </c>
      <c r="G178" s="60">
        <v>19910</v>
      </c>
      <c r="H178" s="60">
        <v>15509</v>
      </c>
      <c r="I178" s="60">
        <v>385</v>
      </c>
      <c r="J178" s="60">
        <f t="shared" ref="J178:J185" si="24">SUM(F178:I178)</f>
        <v>50910</v>
      </c>
      <c r="K178" s="60">
        <f>J178</f>
        <v>50910</v>
      </c>
      <c r="L178" s="104"/>
    </row>
    <row r="179" spans="1:12" ht="15" x14ac:dyDescent="0.25">
      <c r="A179" s="138"/>
      <c r="B179" s="114"/>
      <c r="C179" s="124" t="s">
        <v>277</v>
      </c>
      <c r="D179" s="45">
        <v>9021</v>
      </c>
      <c r="E179" s="43">
        <v>2566</v>
      </c>
      <c r="F179" s="43">
        <v>11587</v>
      </c>
      <c r="G179" s="44">
        <v>14728</v>
      </c>
      <c r="H179" s="44">
        <v>15271</v>
      </c>
      <c r="I179" s="44">
        <v>360</v>
      </c>
      <c r="J179" s="44">
        <f t="shared" si="24"/>
        <v>41946</v>
      </c>
      <c r="K179" s="44">
        <f>J179</f>
        <v>41946</v>
      </c>
      <c r="L179" s="104"/>
    </row>
    <row r="180" spans="1:12" ht="15" x14ac:dyDescent="0.25">
      <c r="A180" s="111"/>
      <c r="B180" s="114"/>
      <c r="C180" s="124" t="s">
        <v>278</v>
      </c>
      <c r="D180" s="45">
        <v>0</v>
      </c>
      <c r="E180" s="43">
        <v>1176</v>
      </c>
      <c r="F180" s="43">
        <v>1176</v>
      </c>
      <c r="G180" s="44">
        <v>47</v>
      </c>
      <c r="H180" s="44">
        <v>212</v>
      </c>
      <c r="I180" s="44">
        <v>0</v>
      </c>
      <c r="J180" s="44">
        <f t="shared" si="24"/>
        <v>1435</v>
      </c>
      <c r="K180" s="44">
        <f t="shared" ref="K180:K185" si="25">J180</f>
        <v>1435</v>
      </c>
      <c r="L180" s="104"/>
    </row>
    <row r="181" spans="1:12" ht="15" x14ac:dyDescent="0.25">
      <c r="A181" s="111"/>
      <c r="B181" s="114"/>
      <c r="C181" s="124" t="s">
        <v>279</v>
      </c>
      <c r="D181" s="45">
        <v>-5</v>
      </c>
      <c r="E181" s="43">
        <v>-64</v>
      </c>
      <c r="F181" s="43">
        <v>-69</v>
      </c>
      <c r="G181" s="44">
        <v>-245</v>
      </c>
      <c r="H181" s="44">
        <v>-253</v>
      </c>
      <c r="I181" s="44">
        <v>-3</v>
      </c>
      <c r="J181" s="44">
        <f t="shared" si="24"/>
        <v>-570</v>
      </c>
      <c r="K181" s="44">
        <f t="shared" si="25"/>
        <v>-570</v>
      </c>
      <c r="L181" s="104"/>
    </row>
    <row r="182" spans="1:12" ht="15" x14ac:dyDescent="0.25">
      <c r="A182" s="123"/>
      <c r="B182" s="114"/>
      <c r="C182" s="124" t="s">
        <v>280</v>
      </c>
      <c r="D182" s="45">
        <v>421</v>
      </c>
      <c r="E182" s="43">
        <v>139</v>
      </c>
      <c r="F182" s="43">
        <v>560</v>
      </c>
      <c r="G182" s="44">
        <v>499</v>
      </c>
      <c r="H182" s="44">
        <v>201</v>
      </c>
      <c r="I182" s="44">
        <v>28</v>
      </c>
      <c r="J182" s="44">
        <f t="shared" si="24"/>
        <v>1288</v>
      </c>
      <c r="K182" s="44">
        <f t="shared" si="25"/>
        <v>1288</v>
      </c>
      <c r="L182" s="104"/>
    </row>
    <row r="183" spans="1:12" ht="15" x14ac:dyDescent="0.25">
      <c r="A183" s="123"/>
      <c r="B183" s="114"/>
      <c r="C183" s="124" t="s">
        <v>281</v>
      </c>
      <c r="D183" s="45">
        <v>206</v>
      </c>
      <c r="E183" s="43">
        <v>1612</v>
      </c>
      <c r="F183" s="43">
        <v>1818</v>
      </c>
      <c r="G183" s="44">
        <v>4818</v>
      </c>
      <c r="H183" s="44">
        <v>42</v>
      </c>
      <c r="I183" s="44">
        <v>0</v>
      </c>
      <c r="J183" s="44">
        <f t="shared" si="24"/>
        <v>6678</v>
      </c>
      <c r="K183" s="44">
        <f t="shared" si="25"/>
        <v>6678</v>
      </c>
      <c r="L183" s="104"/>
    </row>
    <row r="184" spans="1:12" ht="15" x14ac:dyDescent="0.25">
      <c r="A184" s="127"/>
      <c r="B184" s="114"/>
      <c r="C184" s="124" t="s">
        <v>326</v>
      </c>
      <c r="D184" s="45">
        <v>23</v>
      </c>
      <c r="E184" s="43">
        <v>11</v>
      </c>
      <c r="F184" s="43">
        <v>34</v>
      </c>
      <c r="G184" s="44">
        <v>63</v>
      </c>
      <c r="H184" s="44">
        <v>40</v>
      </c>
      <c r="I184" s="44">
        <v>0</v>
      </c>
      <c r="J184" s="44">
        <f t="shared" si="24"/>
        <v>137</v>
      </c>
      <c r="K184" s="44">
        <f t="shared" si="25"/>
        <v>137</v>
      </c>
      <c r="L184" s="104"/>
    </row>
    <row r="185" spans="1:12" ht="15" x14ac:dyDescent="0.25">
      <c r="A185" s="125"/>
      <c r="B185" s="114"/>
      <c r="C185" s="124" t="s">
        <v>282</v>
      </c>
      <c r="D185" s="45">
        <v>0</v>
      </c>
      <c r="E185" s="43">
        <v>0</v>
      </c>
      <c r="F185" s="43">
        <v>0</v>
      </c>
      <c r="G185" s="44">
        <v>0</v>
      </c>
      <c r="H185" s="44">
        <v>-4</v>
      </c>
      <c r="I185" s="44">
        <v>0</v>
      </c>
      <c r="J185" s="44">
        <f t="shared" si="24"/>
        <v>-4</v>
      </c>
      <c r="K185" s="44">
        <f t="shared" si="25"/>
        <v>-4</v>
      </c>
      <c r="L185" s="104"/>
    </row>
    <row r="186" spans="1:12" ht="15" x14ac:dyDescent="0.25">
      <c r="B186" s="114"/>
      <c r="C186" s="124"/>
      <c r="D186" s="156"/>
      <c r="E186" s="157"/>
      <c r="F186" s="157"/>
      <c r="G186" s="158"/>
      <c r="H186" s="158"/>
      <c r="I186" s="158"/>
      <c r="J186" s="158"/>
      <c r="K186" s="158"/>
      <c r="L186" s="104"/>
    </row>
    <row r="187" spans="1:12" ht="15" x14ac:dyDescent="0.25">
      <c r="B187" s="133" t="s">
        <v>283</v>
      </c>
      <c r="C187" s="145" t="s">
        <v>284</v>
      </c>
      <c r="D187" s="58">
        <v>13</v>
      </c>
      <c r="E187" s="59">
        <v>-26</v>
      </c>
      <c r="F187" s="59">
        <v>-13</v>
      </c>
      <c r="G187" s="60">
        <v>0</v>
      </c>
      <c r="H187" s="60">
        <v>0</v>
      </c>
      <c r="I187" s="60">
        <v>0</v>
      </c>
      <c r="J187" s="60">
        <f>SUM(F187:I187)</f>
        <v>-13</v>
      </c>
      <c r="K187" s="60">
        <f>J187</f>
        <v>-13</v>
      </c>
      <c r="L187" s="104"/>
    </row>
    <row r="188" spans="1:12" ht="15" x14ac:dyDescent="0.25">
      <c r="B188" s="114"/>
      <c r="C188" s="124"/>
      <c r="D188" s="156"/>
      <c r="E188" s="157"/>
      <c r="F188" s="157"/>
      <c r="G188" s="158"/>
      <c r="H188" s="158"/>
      <c r="I188" s="158"/>
      <c r="J188" s="158"/>
      <c r="K188" s="158"/>
      <c r="L188" s="104"/>
    </row>
    <row r="189" spans="1:12" ht="15" x14ac:dyDescent="0.25">
      <c r="B189" s="167" t="s">
        <v>285</v>
      </c>
      <c r="C189" s="142" t="s">
        <v>286</v>
      </c>
      <c r="D189" s="58">
        <v>520</v>
      </c>
      <c r="E189" s="59">
        <v>32</v>
      </c>
      <c r="F189" s="59">
        <v>552</v>
      </c>
      <c r="G189" s="60">
        <v>360</v>
      </c>
      <c r="H189" s="60">
        <v>392</v>
      </c>
      <c r="I189" s="60">
        <v>-3</v>
      </c>
      <c r="J189" s="60">
        <f>SUM(F189:I189)</f>
        <v>1301</v>
      </c>
      <c r="K189" s="60">
        <f>J189</f>
        <v>1301</v>
      </c>
      <c r="L189" s="104"/>
    </row>
    <row r="190" spans="1:12" ht="14.25" x14ac:dyDescent="0.2">
      <c r="B190" s="116"/>
      <c r="C190" s="124" t="s">
        <v>287</v>
      </c>
      <c r="D190" s="45">
        <v>442</v>
      </c>
      <c r="E190" s="43">
        <v>73</v>
      </c>
      <c r="F190" s="43">
        <v>515</v>
      </c>
      <c r="G190" s="44">
        <v>366</v>
      </c>
      <c r="H190" s="44">
        <v>972</v>
      </c>
      <c r="I190" s="44">
        <v>1</v>
      </c>
      <c r="J190" s="44">
        <f>SUM(F190:I190)</f>
        <v>1854</v>
      </c>
      <c r="K190" s="44">
        <f>J190</f>
        <v>1854</v>
      </c>
      <c r="L190" s="104"/>
    </row>
    <row r="191" spans="1:12" ht="14.25" x14ac:dyDescent="0.2">
      <c r="B191" s="116"/>
      <c r="C191" s="128" t="s">
        <v>288</v>
      </c>
      <c r="D191" s="45">
        <v>-6</v>
      </c>
      <c r="E191" s="43">
        <v>-41</v>
      </c>
      <c r="F191" s="43">
        <v>-47</v>
      </c>
      <c r="G191" s="44">
        <v>-6</v>
      </c>
      <c r="H191" s="44">
        <v>-580</v>
      </c>
      <c r="I191" s="44">
        <v>-4</v>
      </c>
      <c r="J191" s="44">
        <f>SUM(F191:I191)</f>
        <v>-637</v>
      </c>
      <c r="K191" s="44">
        <f t="shared" ref="K191:K193" si="26">J191</f>
        <v>-637</v>
      </c>
      <c r="L191" s="104"/>
    </row>
    <row r="192" spans="1:12" ht="14.25" x14ac:dyDescent="0.2">
      <c r="B192" s="116"/>
      <c r="C192" s="124" t="s">
        <v>289</v>
      </c>
      <c r="D192" s="45">
        <v>84</v>
      </c>
      <c r="E192" s="43">
        <v>0</v>
      </c>
      <c r="F192" s="43">
        <v>84</v>
      </c>
      <c r="G192" s="44">
        <v>0</v>
      </c>
      <c r="H192" s="44">
        <v>0</v>
      </c>
      <c r="I192" s="44">
        <v>0</v>
      </c>
      <c r="J192" s="44">
        <f>SUM(F192:I192)</f>
        <v>84</v>
      </c>
      <c r="K192" s="44">
        <f t="shared" si="26"/>
        <v>84</v>
      </c>
      <c r="L192" s="104"/>
    </row>
    <row r="193" spans="2:12" ht="14.25" x14ac:dyDescent="0.2">
      <c r="B193" s="116"/>
      <c r="C193" s="124" t="s">
        <v>290</v>
      </c>
      <c r="D193" s="45">
        <v>0</v>
      </c>
      <c r="E193" s="43">
        <v>0</v>
      </c>
      <c r="F193" s="43">
        <v>0</v>
      </c>
      <c r="G193" s="44">
        <v>0</v>
      </c>
      <c r="H193" s="44">
        <v>0</v>
      </c>
      <c r="I193" s="44">
        <v>0</v>
      </c>
      <c r="J193" s="44">
        <f>SUM(F193:I193)</f>
        <v>0</v>
      </c>
      <c r="K193" s="44">
        <f t="shared" si="26"/>
        <v>0</v>
      </c>
      <c r="L193" s="104"/>
    </row>
    <row r="194" spans="2:12" ht="15" x14ac:dyDescent="0.25">
      <c r="B194" s="114"/>
      <c r="C194" s="124"/>
      <c r="D194" s="42"/>
      <c r="E194" s="40"/>
      <c r="F194" s="40"/>
      <c r="G194" s="41"/>
      <c r="H194" s="41"/>
      <c r="I194" s="41"/>
      <c r="J194" s="41"/>
      <c r="K194" s="41"/>
      <c r="L194" s="104"/>
    </row>
    <row r="195" spans="2:12" x14ac:dyDescent="0.2"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</row>
    <row r="196" spans="2:12" x14ac:dyDescent="0.2"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</row>
  </sheetData>
  <mergeCells count="7">
    <mergeCell ref="K6:K9"/>
    <mergeCell ref="B6:C9"/>
    <mergeCell ref="D6:F8"/>
    <mergeCell ref="G6:G9"/>
    <mergeCell ref="H6:H9"/>
    <mergeCell ref="I6:I9"/>
    <mergeCell ref="J6:J9"/>
  </mergeCells>
  <conditionalFormatting sqref="D189:K189">
    <cfRule type="cellIs" dxfId="527" priority="11" stopIfTrue="1" operator="notEqual">
      <formula>D190+D191+D192+D193</formula>
    </cfRule>
  </conditionalFormatting>
  <conditionalFormatting sqref="D16:J16">
    <cfRule type="cellIs" dxfId="526" priority="12" stopIfTrue="1" operator="notEqual">
      <formula>D17+D20</formula>
    </cfRule>
  </conditionalFormatting>
  <conditionalFormatting sqref="J28">
    <cfRule type="cellIs" dxfId="525" priority="13" stopIfTrue="1" operator="notEqual">
      <formula>J30+J38</formula>
    </cfRule>
  </conditionalFormatting>
  <conditionalFormatting sqref="D96:K96">
    <cfRule type="cellIs" dxfId="524" priority="14" stopIfTrue="1" operator="notEqual">
      <formula>SUM(D97:D102)</formula>
    </cfRule>
  </conditionalFormatting>
  <conditionalFormatting sqref="D141:J141 D48:K48">
    <cfRule type="cellIs" dxfId="523" priority="15" stopIfTrue="1" operator="notEqual">
      <formula>SUM(D49:D53)</formula>
    </cfRule>
  </conditionalFormatting>
  <conditionalFormatting sqref="D89:K89 G104:K104">
    <cfRule type="cellIs" dxfId="522" priority="16" stopIfTrue="1" operator="notEqual">
      <formula>D90+D91+D92+D93+D94</formula>
    </cfRule>
  </conditionalFormatting>
  <conditionalFormatting sqref="D111:K111">
    <cfRule type="cellIs" dxfId="521" priority="17" stopIfTrue="1" operator="notEqual">
      <formula>#REF!+#REF!+#REF!+#REF!+#REF!+D121+D122+D123+D124+D125+D127+D128+D129+D131+D132+D134+#REF!+#REF!+#REF!+#REF!</formula>
    </cfRule>
  </conditionalFormatting>
  <conditionalFormatting sqref="D178:K178">
    <cfRule type="cellIs" dxfId="520" priority="18" stopIfTrue="1" operator="notEqual">
      <formula>SUM(D179:D185)</formula>
    </cfRule>
  </conditionalFormatting>
  <conditionalFormatting sqref="D162:K162">
    <cfRule type="cellIs" dxfId="519" priority="19" stopIfTrue="1" operator="notEqual">
      <formula>SUM(D163:D170)</formula>
    </cfRule>
  </conditionalFormatting>
  <conditionalFormatting sqref="D104:F104">
    <cfRule type="cellIs" dxfId="518" priority="10" stopIfTrue="1" operator="notEqual">
      <formula>D105+D106+D107+D108+D109</formula>
    </cfRule>
  </conditionalFormatting>
  <conditionalFormatting sqref="D150:K150">
    <cfRule type="cellIs" dxfId="517" priority="9" stopIfTrue="1" operator="notEqual">
      <formula>SUM(D151:D160)</formula>
    </cfRule>
  </conditionalFormatting>
  <conditionalFormatting sqref="D30:J30 D38:J38">
    <cfRule type="cellIs" dxfId="516" priority="8" stopIfTrue="1" operator="notEqual">
      <formula>SUM(D32:D36)</formula>
    </cfRule>
  </conditionalFormatting>
  <conditionalFormatting sqref="D113:K113">
    <cfRule type="cellIs" dxfId="515" priority="7" stopIfTrue="1" operator="notEqual">
      <formula>SUM(D114:D117)</formula>
    </cfRule>
  </conditionalFormatting>
  <conditionalFormatting sqref="K141">
    <cfRule type="cellIs" dxfId="514" priority="6" stopIfTrue="1" operator="notEqual">
      <formula>SUM(K142:K146)</formula>
    </cfRule>
  </conditionalFormatting>
  <conditionalFormatting sqref="D11:J11">
    <cfRule type="cellIs" dxfId="513" priority="20" stopIfTrue="1" operator="notEqual">
      <formula>D12+#REF!+D13+D14</formula>
    </cfRule>
  </conditionalFormatting>
  <conditionalFormatting sqref="D59:K59">
    <cfRule type="cellIs" dxfId="512" priority="21" stopIfTrue="1" operator="notEqual">
      <formula>D61+D68+D70</formula>
    </cfRule>
  </conditionalFormatting>
  <conditionalFormatting sqref="D187:K187">
    <cfRule type="cellIs" dxfId="511" priority="22" stopIfTrue="1" operator="notEqual">
      <formula>#REF!+#REF!</formula>
    </cfRule>
  </conditionalFormatting>
  <conditionalFormatting sqref="K16">
    <cfRule type="cellIs" dxfId="510" priority="3" stopIfTrue="1" operator="notEqual">
      <formula>K17+K20</formula>
    </cfRule>
  </conditionalFormatting>
  <conditionalFormatting sqref="K28">
    <cfRule type="cellIs" dxfId="509" priority="4" stopIfTrue="1" operator="notEqual">
      <formula>K30+K38</formula>
    </cfRule>
  </conditionalFormatting>
  <conditionalFormatting sqref="K30">
    <cfRule type="cellIs" dxfId="508" priority="2" stopIfTrue="1" operator="notEqual">
      <formula>SUM(K32:K36)</formula>
    </cfRule>
  </conditionalFormatting>
  <conditionalFormatting sqref="K38">
    <cfRule type="cellIs" dxfId="507" priority="1" stopIfTrue="1" operator="notEqual">
      <formula>SUM(K40:K44)</formula>
    </cfRule>
  </conditionalFormatting>
  <conditionalFormatting sqref="K11">
    <cfRule type="cellIs" dxfId="506" priority="5" stopIfTrue="1" operator="notEqual">
      <formula>K12+#REF!+K13+K14</formula>
    </cfRule>
  </conditionalFormatting>
  <hyperlinks>
    <hyperlink ref="K5" location="Índice!A1" display="índice"/>
  </hyperlinks>
  <printOptions horizontalCentered="1"/>
  <pageMargins left="0.19685039370078741" right="0.19685039370078741" top="0.19685039370078741" bottom="0.19685039370078741" header="0" footer="0"/>
  <pageSetup paperSize="9" scale="59" orientation="landscape" r:id="rId1"/>
  <headerFooter alignWithMargins="0"/>
  <rowBreaks count="3" manualBreakCount="3">
    <brk id="58" min="1" max="10" man="1"/>
    <brk id="110" min="1" max="10" man="1"/>
    <brk id="147" min="1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showGridLines="0" zoomScale="90" zoomScaleNormal="90" zoomScaleSheetLayoutView="90" workbookViewId="0">
      <pane ySplit="9" topLeftCell="A10" activePane="bottomLeft" state="frozen"/>
      <selection pane="bottomLeft"/>
    </sheetView>
  </sheetViews>
  <sheetFormatPr baseColWidth="10" defaultColWidth="11.42578125" defaultRowHeight="12.75" x14ac:dyDescent="0.2"/>
  <cols>
    <col min="1" max="1" width="2.7109375" style="107" customWidth="1"/>
    <col min="2" max="2" width="18.7109375" style="100" customWidth="1"/>
    <col min="3" max="3" width="90.7109375" style="100" customWidth="1"/>
    <col min="4" max="6" width="14.7109375" style="100" customWidth="1"/>
    <col min="7" max="7" width="16.5703125" style="100" customWidth="1"/>
    <col min="8" max="8" width="16.7109375" style="100" customWidth="1"/>
    <col min="9" max="9" width="16.5703125" style="100" customWidth="1"/>
    <col min="10" max="10" width="19.7109375" style="100" customWidth="1"/>
    <col min="11" max="11" width="19.42578125" style="100" customWidth="1"/>
    <col min="12" max="12" width="2.7109375" style="100" customWidth="1"/>
    <col min="13" max="16384" width="11.42578125" style="100"/>
  </cols>
  <sheetData>
    <row r="1" spans="1:12" x14ac:dyDescent="0.2">
      <c r="A1" s="99"/>
    </row>
    <row r="2" spans="1:12" ht="18" x14ac:dyDescent="0.25">
      <c r="A2" s="101"/>
      <c r="B2" s="102" t="s">
        <v>294</v>
      </c>
      <c r="C2" s="102"/>
      <c r="D2" s="103"/>
      <c r="E2" s="103"/>
      <c r="F2" s="103"/>
      <c r="G2" s="103"/>
      <c r="H2" s="103"/>
      <c r="I2" s="103"/>
      <c r="J2" s="103"/>
      <c r="K2" s="103"/>
      <c r="L2" s="104"/>
    </row>
    <row r="3" spans="1:12" ht="18.75" x14ac:dyDescent="0.3">
      <c r="A3" s="105"/>
      <c r="B3" s="106" t="s">
        <v>380</v>
      </c>
      <c r="C3" s="106"/>
      <c r="D3" s="103"/>
      <c r="E3" s="103"/>
      <c r="F3" s="103"/>
      <c r="G3" s="103"/>
      <c r="H3" s="103"/>
      <c r="I3" s="103"/>
      <c r="J3" s="103"/>
      <c r="K3" s="103"/>
      <c r="L3" s="104"/>
    </row>
    <row r="4" spans="1:12" ht="14.25" x14ac:dyDescent="0.2">
      <c r="B4" s="108" t="s">
        <v>293</v>
      </c>
      <c r="C4" s="108"/>
      <c r="D4" s="103"/>
      <c r="E4" s="103"/>
      <c r="F4" s="103"/>
      <c r="G4" s="103"/>
      <c r="H4" s="103"/>
      <c r="I4" s="103"/>
      <c r="J4" s="103"/>
      <c r="K4" s="103"/>
      <c r="L4" s="104"/>
    </row>
    <row r="5" spans="1:12" ht="15.75" thickBot="1" x14ac:dyDescent="0.3">
      <c r="B5" s="109"/>
      <c r="C5" s="103"/>
      <c r="D5" s="103"/>
      <c r="E5" s="103"/>
      <c r="F5" s="103"/>
      <c r="G5" s="103"/>
      <c r="H5" s="103"/>
      <c r="I5" s="103"/>
      <c r="J5" s="103"/>
      <c r="K5" s="110" t="s">
        <v>324</v>
      </c>
      <c r="L5" s="104"/>
    </row>
    <row r="6" spans="1:12" ht="14.25" customHeight="1" thickTop="1" thickBot="1" x14ac:dyDescent="0.25">
      <c r="A6" s="111"/>
      <c r="B6" s="222" t="s">
        <v>165</v>
      </c>
      <c r="C6" s="223"/>
      <c r="D6" s="228" t="s">
        <v>1</v>
      </c>
      <c r="E6" s="228"/>
      <c r="F6" s="228"/>
      <c r="G6" s="220" t="s">
        <v>295</v>
      </c>
      <c r="H6" s="220" t="s">
        <v>296</v>
      </c>
      <c r="I6" s="220" t="s">
        <v>297</v>
      </c>
      <c r="J6" s="220" t="s">
        <v>2</v>
      </c>
      <c r="K6" s="220" t="s">
        <v>3</v>
      </c>
      <c r="L6" s="104"/>
    </row>
    <row r="7" spans="1:12" ht="14.25" customHeight="1" thickTop="1" thickBot="1" x14ac:dyDescent="0.25">
      <c r="A7" s="112"/>
      <c r="B7" s="224"/>
      <c r="C7" s="225"/>
      <c r="D7" s="228"/>
      <c r="E7" s="228"/>
      <c r="F7" s="228"/>
      <c r="G7" s="221"/>
      <c r="H7" s="221"/>
      <c r="I7" s="221"/>
      <c r="J7" s="221"/>
      <c r="K7" s="221"/>
      <c r="L7" s="104"/>
    </row>
    <row r="8" spans="1:12" ht="14.25" customHeight="1" thickTop="1" thickBot="1" x14ac:dyDescent="0.25">
      <c r="A8" s="111"/>
      <c r="B8" s="224"/>
      <c r="C8" s="225"/>
      <c r="D8" s="228"/>
      <c r="E8" s="228"/>
      <c r="F8" s="228"/>
      <c r="G8" s="221"/>
      <c r="H8" s="221"/>
      <c r="I8" s="221"/>
      <c r="J8" s="221"/>
      <c r="K8" s="221"/>
      <c r="L8" s="104"/>
    </row>
    <row r="9" spans="1:12" ht="31.5" thickTop="1" thickBot="1" x14ac:dyDescent="0.25">
      <c r="A9" s="111"/>
      <c r="B9" s="226"/>
      <c r="C9" s="227"/>
      <c r="D9" s="113" t="s">
        <v>4</v>
      </c>
      <c r="E9" s="113" t="s">
        <v>5</v>
      </c>
      <c r="F9" s="113" t="s">
        <v>303</v>
      </c>
      <c r="G9" s="221"/>
      <c r="H9" s="221"/>
      <c r="I9" s="221"/>
      <c r="J9" s="221"/>
      <c r="K9" s="221"/>
      <c r="L9" s="104"/>
    </row>
    <row r="10" spans="1:12" ht="15.75" thickTop="1" x14ac:dyDescent="0.25">
      <c r="A10" s="111"/>
      <c r="B10" s="114"/>
      <c r="C10" s="115"/>
      <c r="D10" s="116"/>
      <c r="E10" s="117"/>
      <c r="F10" s="117"/>
      <c r="G10" s="118"/>
      <c r="H10" s="118"/>
      <c r="I10" s="118"/>
      <c r="J10" s="118"/>
      <c r="K10" s="118"/>
      <c r="L10" s="104"/>
    </row>
    <row r="11" spans="1:12" ht="15" x14ac:dyDescent="0.25">
      <c r="A11" s="111"/>
      <c r="B11" s="119" t="s">
        <v>166</v>
      </c>
      <c r="C11" s="120" t="s">
        <v>167</v>
      </c>
      <c r="D11" s="58">
        <v>5039</v>
      </c>
      <c r="E11" s="59">
        <v>4928</v>
      </c>
      <c r="F11" s="59">
        <v>9967</v>
      </c>
      <c r="G11" s="60">
        <v>30444</v>
      </c>
      <c r="H11" s="60">
        <v>22974</v>
      </c>
      <c r="I11" s="60">
        <v>1140</v>
      </c>
      <c r="J11" s="60">
        <f>SUM(F11:I11)</f>
        <v>64525</v>
      </c>
      <c r="K11" s="60">
        <f t="shared" ref="K11:K44" si="0">J11</f>
        <v>64525</v>
      </c>
      <c r="L11" s="104"/>
    </row>
    <row r="12" spans="1:12" ht="15" x14ac:dyDescent="0.25">
      <c r="A12" s="123"/>
      <c r="B12" s="114"/>
      <c r="C12" s="124" t="s">
        <v>168</v>
      </c>
      <c r="D12" s="45">
        <v>4507</v>
      </c>
      <c r="E12" s="43">
        <v>2570</v>
      </c>
      <c r="F12" s="43">
        <v>7077</v>
      </c>
      <c r="G12" s="44">
        <v>27001</v>
      </c>
      <c r="H12" s="44">
        <v>21699</v>
      </c>
      <c r="I12" s="44">
        <v>980</v>
      </c>
      <c r="J12" s="44">
        <f>SUM(F12:I12)</f>
        <v>56757</v>
      </c>
      <c r="K12" s="44">
        <f t="shared" si="0"/>
        <v>56757</v>
      </c>
      <c r="L12" s="104"/>
    </row>
    <row r="13" spans="1:12" ht="15" x14ac:dyDescent="0.25">
      <c r="A13" s="125"/>
      <c r="B13" s="114"/>
      <c r="C13" s="124" t="s">
        <v>169</v>
      </c>
      <c r="D13" s="45">
        <v>242</v>
      </c>
      <c r="E13" s="43">
        <v>0</v>
      </c>
      <c r="F13" s="43">
        <v>242</v>
      </c>
      <c r="G13" s="44">
        <v>420</v>
      </c>
      <c r="H13" s="44">
        <v>223</v>
      </c>
      <c r="I13" s="44">
        <v>128</v>
      </c>
      <c r="J13" s="44">
        <f>SUM(F13:I13)</f>
        <v>1013</v>
      </c>
      <c r="K13" s="44">
        <f t="shared" si="0"/>
        <v>1013</v>
      </c>
      <c r="L13" s="104"/>
    </row>
    <row r="14" spans="1:12" ht="15" x14ac:dyDescent="0.25">
      <c r="A14" s="125"/>
      <c r="B14" s="114"/>
      <c r="C14" s="124" t="s">
        <v>170</v>
      </c>
      <c r="D14" s="45">
        <v>290</v>
      </c>
      <c r="E14" s="43">
        <v>2358</v>
      </c>
      <c r="F14" s="43">
        <v>2648</v>
      </c>
      <c r="G14" s="44">
        <v>3023</v>
      </c>
      <c r="H14" s="44">
        <v>1052</v>
      </c>
      <c r="I14" s="44">
        <v>32</v>
      </c>
      <c r="J14" s="44">
        <f>SUM(F14:I14)</f>
        <v>6755</v>
      </c>
      <c r="K14" s="44">
        <f t="shared" si="0"/>
        <v>6755</v>
      </c>
      <c r="L14" s="104"/>
    </row>
    <row r="15" spans="1:12" ht="14.25" x14ac:dyDescent="0.2">
      <c r="A15" s="125"/>
      <c r="B15" s="126"/>
      <c r="C15" s="115"/>
      <c r="D15" s="42"/>
      <c r="E15" s="40"/>
      <c r="F15" s="40"/>
      <c r="G15" s="41"/>
      <c r="H15" s="41"/>
      <c r="I15" s="41"/>
      <c r="J15" s="41"/>
      <c r="K15" s="41"/>
      <c r="L15" s="104"/>
    </row>
    <row r="16" spans="1:12" ht="15" x14ac:dyDescent="0.25">
      <c r="A16" s="127"/>
      <c r="B16" s="119" t="s">
        <v>309</v>
      </c>
      <c r="C16" s="120" t="s">
        <v>171</v>
      </c>
      <c r="D16" s="58">
        <v>19124</v>
      </c>
      <c r="E16" s="59">
        <v>5970</v>
      </c>
      <c r="F16" s="59">
        <v>25094</v>
      </c>
      <c r="G16" s="60">
        <v>82083</v>
      </c>
      <c r="H16" s="60">
        <v>24982</v>
      </c>
      <c r="I16" s="60">
        <v>2610</v>
      </c>
      <c r="J16" s="60">
        <f t="shared" ref="J16:J24" si="1">SUM(F16:I16)</f>
        <v>134769</v>
      </c>
      <c r="K16" s="60">
        <f t="shared" si="0"/>
        <v>134769</v>
      </c>
      <c r="L16" s="104"/>
    </row>
    <row r="17" spans="1:12" ht="14.25" x14ac:dyDescent="0.2">
      <c r="A17" s="127"/>
      <c r="B17" s="116"/>
      <c r="C17" s="128" t="s">
        <v>172</v>
      </c>
      <c r="D17" s="45">
        <v>14559</v>
      </c>
      <c r="E17" s="43">
        <v>5039</v>
      </c>
      <c r="F17" s="43">
        <v>19598</v>
      </c>
      <c r="G17" s="44">
        <v>64043</v>
      </c>
      <c r="H17" s="44">
        <v>19055</v>
      </c>
      <c r="I17" s="44">
        <v>2069</v>
      </c>
      <c r="J17" s="44">
        <f t="shared" si="1"/>
        <v>104765</v>
      </c>
      <c r="K17" s="44">
        <f t="shared" si="0"/>
        <v>104765</v>
      </c>
      <c r="L17" s="104"/>
    </row>
    <row r="18" spans="1:12" ht="15" x14ac:dyDescent="0.25">
      <c r="A18" s="129"/>
      <c r="B18" s="114"/>
      <c r="C18" s="124" t="s">
        <v>173</v>
      </c>
      <c r="D18" s="45">
        <v>146</v>
      </c>
      <c r="E18" s="43">
        <v>17</v>
      </c>
      <c r="F18" s="43">
        <v>163</v>
      </c>
      <c r="G18" s="44">
        <v>56</v>
      </c>
      <c r="H18" s="44">
        <v>3</v>
      </c>
      <c r="I18" s="44">
        <v>30</v>
      </c>
      <c r="J18" s="44">
        <f t="shared" si="1"/>
        <v>252</v>
      </c>
      <c r="K18" s="44">
        <f t="shared" si="0"/>
        <v>252</v>
      </c>
      <c r="L18" s="104"/>
    </row>
    <row r="19" spans="1:12" ht="15" x14ac:dyDescent="0.25">
      <c r="A19" s="127"/>
      <c r="B19" s="114"/>
      <c r="C19" s="124" t="s">
        <v>174</v>
      </c>
      <c r="D19" s="45">
        <v>14413</v>
      </c>
      <c r="E19" s="43">
        <v>5022</v>
      </c>
      <c r="F19" s="43">
        <v>19435</v>
      </c>
      <c r="G19" s="44">
        <v>63987</v>
      </c>
      <c r="H19" s="44">
        <v>19052</v>
      </c>
      <c r="I19" s="44">
        <v>2039</v>
      </c>
      <c r="J19" s="44">
        <f t="shared" si="1"/>
        <v>104513</v>
      </c>
      <c r="K19" s="44">
        <f t="shared" si="0"/>
        <v>104513</v>
      </c>
      <c r="L19" s="104"/>
    </row>
    <row r="20" spans="1:12" ht="14.25" x14ac:dyDescent="0.2">
      <c r="A20" s="127"/>
      <c r="B20" s="116"/>
      <c r="C20" s="128" t="s">
        <v>175</v>
      </c>
      <c r="D20" s="45">
        <v>4565</v>
      </c>
      <c r="E20" s="43">
        <v>931</v>
      </c>
      <c r="F20" s="43">
        <v>5496</v>
      </c>
      <c r="G20" s="44">
        <v>18040</v>
      </c>
      <c r="H20" s="44">
        <v>5927</v>
      </c>
      <c r="I20" s="44">
        <v>541</v>
      </c>
      <c r="J20" s="44">
        <f t="shared" si="1"/>
        <v>30004</v>
      </c>
      <c r="K20" s="44">
        <f t="shared" si="0"/>
        <v>30004</v>
      </c>
      <c r="L20" s="104"/>
    </row>
    <row r="21" spans="1:12" ht="14.25" x14ac:dyDescent="0.2">
      <c r="A21" s="123"/>
      <c r="B21" s="116"/>
      <c r="C21" s="124" t="s">
        <v>176</v>
      </c>
      <c r="D21" s="45">
        <v>1803</v>
      </c>
      <c r="E21" s="43">
        <v>904</v>
      </c>
      <c r="F21" s="43">
        <v>2707</v>
      </c>
      <c r="G21" s="44">
        <v>14013</v>
      </c>
      <c r="H21" s="44">
        <v>5625</v>
      </c>
      <c r="I21" s="44">
        <v>517</v>
      </c>
      <c r="J21" s="44">
        <f t="shared" si="1"/>
        <v>22862</v>
      </c>
      <c r="K21" s="44">
        <f t="shared" si="0"/>
        <v>22862</v>
      </c>
      <c r="L21" s="104"/>
    </row>
    <row r="22" spans="1:12" ht="14.25" x14ac:dyDescent="0.2">
      <c r="B22" s="116"/>
      <c r="C22" s="115" t="s">
        <v>177</v>
      </c>
      <c r="D22" s="45">
        <v>757</v>
      </c>
      <c r="E22" s="43">
        <v>904</v>
      </c>
      <c r="F22" s="43">
        <v>1661</v>
      </c>
      <c r="G22" s="44">
        <v>14013</v>
      </c>
      <c r="H22" s="44">
        <v>5509</v>
      </c>
      <c r="I22" s="44">
        <v>505</v>
      </c>
      <c r="J22" s="44">
        <f t="shared" si="1"/>
        <v>21688</v>
      </c>
      <c r="K22" s="44">
        <f t="shared" si="0"/>
        <v>21688</v>
      </c>
      <c r="L22" s="104"/>
    </row>
    <row r="23" spans="1:12" ht="14.25" x14ac:dyDescent="0.2">
      <c r="B23" s="116"/>
      <c r="C23" s="115" t="s">
        <v>178</v>
      </c>
      <c r="D23" s="45">
        <v>1046</v>
      </c>
      <c r="E23" s="43">
        <v>0</v>
      </c>
      <c r="F23" s="43">
        <v>1046</v>
      </c>
      <c r="G23" s="44">
        <v>0</v>
      </c>
      <c r="H23" s="44">
        <v>116</v>
      </c>
      <c r="I23" s="44">
        <v>12</v>
      </c>
      <c r="J23" s="44">
        <f t="shared" si="1"/>
        <v>1174</v>
      </c>
      <c r="K23" s="44">
        <f t="shared" si="0"/>
        <v>1174</v>
      </c>
      <c r="L23" s="104"/>
    </row>
    <row r="24" spans="1:12" ht="14.25" x14ac:dyDescent="0.2">
      <c r="A24" s="111"/>
      <c r="B24" s="116"/>
      <c r="C24" s="124" t="s">
        <v>179</v>
      </c>
      <c r="D24" s="45">
        <v>2762</v>
      </c>
      <c r="E24" s="43">
        <v>27</v>
      </c>
      <c r="F24" s="43">
        <v>2789</v>
      </c>
      <c r="G24" s="44">
        <v>4027</v>
      </c>
      <c r="H24" s="44">
        <v>302</v>
      </c>
      <c r="I24" s="44">
        <v>24</v>
      </c>
      <c r="J24" s="44">
        <f t="shared" si="1"/>
        <v>7142</v>
      </c>
      <c r="K24" s="44">
        <f t="shared" si="0"/>
        <v>7142</v>
      </c>
      <c r="L24" s="104"/>
    </row>
    <row r="25" spans="1:12" ht="14.25" x14ac:dyDescent="0.2">
      <c r="B25" s="126"/>
      <c r="C25" s="115"/>
      <c r="D25" s="42"/>
      <c r="E25" s="40"/>
      <c r="F25" s="40"/>
      <c r="G25" s="41"/>
      <c r="H25" s="41"/>
      <c r="I25" s="41"/>
      <c r="J25" s="41"/>
      <c r="K25" s="41"/>
      <c r="L25" s="104"/>
    </row>
    <row r="26" spans="1:12" ht="15" x14ac:dyDescent="0.25">
      <c r="A26" s="111"/>
      <c r="B26" s="119" t="s">
        <v>310</v>
      </c>
      <c r="C26" s="130" t="s">
        <v>71</v>
      </c>
      <c r="D26" s="58">
        <v>40</v>
      </c>
      <c r="E26" s="59">
        <v>179</v>
      </c>
      <c r="F26" s="59">
        <v>219</v>
      </c>
      <c r="G26" s="60">
        <v>344</v>
      </c>
      <c r="H26" s="60">
        <v>40</v>
      </c>
      <c r="I26" s="60">
        <v>24</v>
      </c>
      <c r="J26" s="60">
        <f>SUM(F26:I26)</f>
        <v>627</v>
      </c>
      <c r="K26" s="60">
        <f t="shared" si="0"/>
        <v>627</v>
      </c>
      <c r="L26" s="104"/>
    </row>
    <row r="27" spans="1:12" ht="14.25" x14ac:dyDescent="0.2">
      <c r="A27" s="112"/>
      <c r="B27" s="126"/>
      <c r="C27" s="115"/>
      <c r="D27" s="42"/>
      <c r="E27" s="40"/>
      <c r="F27" s="40"/>
      <c r="G27" s="41"/>
      <c r="H27" s="41"/>
      <c r="I27" s="41"/>
      <c r="J27" s="41"/>
      <c r="K27" s="41"/>
      <c r="L27" s="104"/>
    </row>
    <row r="28" spans="1:12" ht="15" x14ac:dyDescent="0.25">
      <c r="A28" s="111"/>
      <c r="B28" s="119" t="s">
        <v>311</v>
      </c>
      <c r="C28" s="130" t="s">
        <v>180</v>
      </c>
      <c r="D28" s="58">
        <v>4495</v>
      </c>
      <c r="E28" s="59">
        <v>500</v>
      </c>
      <c r="F28" s="59">
        <v>4995</v>
      </c>
      <c r="G28" s="60">
        <v>3619</v>
      </c>
      <c r="H28" s="60">
        <v>1210</v>
      </c>
      <c r="I28" s="60">
        <v>2611</v>
      </c>
      <c r="J28" s="60">
        <f>SUM(F28:I28)</f>
        <v>12435</v>
      </c>
      <c r="K28" s="60">
        <f t="shared" si="0"/>
        <v>12435</v>
      </c>
      <c r="L28" s="104"/>
    </row>
    <row r="29" spans="1:12" ht="15" x14ac:dyDescent="0.25">
      <c r="A29" s="111"/>
      <c r="B29" s="131"/>
      <c r="C29" s="132"/>
      <c r="D29" s="42"/>
      <c r="E29" s="40"/>
      <c r="F29" s="40"/>
      <c r="G29" s="41"/>
      <c r="H29" s="41"/>
      <c r="I29" s="41"/>
      <c r="J29" s="41"/>
      <c r="K29" s="41"/>
      <c r="L29" s="104"/>
    </row>
    <row r="30" spans="1:12" ht="15" x14ac:dyDescent="0.25">
      <c r="A30" s="123"/>
      <c r="B30" s="133" t="s">
        <v>312</v>
      </c>
      <c r="C30" s="134" t="s">
        <v>181</v>
      </c>
      <c r="D30" s="48">
        <v>3910</v>
      </c>
      <c r="E30" s="46">
        <v>95</v>
      </c>
      <c r="F30" s="46">
        <v>4005</v>
      </c>
      <c r="G30" s="47">
        <v>2221</v>
      </c>
      <c r="H30" s="47">
        <v>1147</v>
      </c>
      <c r="I30" s="47">
        <v>0</v>
      </c>
      <c r="J30" s="47">
        <f>SUM(F30:I30)</f>
        <v>7373</v>
      </c>
      <c r="K30" s="47">
        <f t="shared" si="0"/>
        <v>7373</v>
      </c>
      <c r="L30" s="104"/>
    </row>
    <row r="31" spans="1:12" ht="15" x14ac:dyDescent="0.25">
      <c r="A31" s="127"/>
      <c r="B31" s="114"/>
      <c r="C31" s="115" t="s">
        <v>182</v>
      </c>
      <c r="D31" s="42"/>
      <c r="E31" s="40"/>
      <c r="F31" s="40"/>
      <c r="G31" s="41"/>
      <c r="H31" s="41"/>
      <c r="I31" s="41"/>
      <c r="J31" s="41"/>
      <c r="K31" s="41">
        <f t="shared" si="0"/>
        <v>0</v>
      </c>
      <c r="L31" s="104"/>
    </row>
    <row r="32" spans="1:12" ht="15" x14ac:dyDescent="0.25">
      <c r="A32" s="125"/>
      <c r="B32" s="114"/>
      <c r="C32" s="115" t="s">
        <v>183</v>
      </c>
      <c r="D32" s="45">
        <v>555</v>
      </c>
      <c r="E32" s="43">
        <v>6</v>
      </c>
      <c r="F32" s="43">
        <v>561</v>
      </c>
      <c r="G32" s="44">
        <v>117</v>
      </c>
      <c r="H32" s="44">
        <v>6</v>
      </c>
      <c r="I32" s="44">
        <v>0</v>
      </c>
      <c r="J32" s="44">
        <f>SUM(F32:I32)</f>
        <v>684</v>
      </c>
      <c r="K32" s="44">
        <f t="shared" si="0"/>
        <v>684</v>
      </c>
      <c r="L32" s="104"/>
    </row>
    <row r="33" spans="1:12" ht="15" x14ac:dyDescent="0.25">
      <c r="A33" s="129"/>
      <c r="B33" s="114"/>
      <c r="C33" s="115" t="s">
        <v>184</v>
      </c>
      <c r="D33" s="45">
        <v>0</v>
      </c>
      <c r="E33" s="43">
        <v>0</v>
      </c>
      <c r="F33" s="43">
        <v>0</v>
      </c>
      <c r="G33" s="44">
        <v>843</v>
      </c>
      <c r="H33" s="44">
        <v>12</v>
      </c>
      <c r="I33" s="44">
        <v>0</v>
      </c>
      <c r="J33" s="44">
        <f>SUM(F33:I33)</f>
        <v>855</v>
      </c>
      <c r="K33" s="44">
        <f t="shared" si="0"/>
        <v>855</v>
      </c>
      <c r="L33" s="104"/>
    </row>
    <row r="34" spans="1:12" ht="15" x14ac:dyDescent="0.25">
      <c r="A34" s="125"/>
      <c r="B34" s="114"/>
      <c r="C34" s="115" t="s">
        <v>185</v>
      </c>
      <c r="D34" s="45">
        <v>0</v>
      </c>
      <c r="E34" s="43">
        <v>0</v>
      </c>
      <c r="F34" s="43">
        <v>0</v>
      </c>
      <c r="G34" s="44">
        <v>215</v>
      </c>
      <c r="H34" s="44">
        <v>499</v>
      </c>
      <c r="I34" s="44">
        <v>0</v>
      </c>
      <c r="J34" s="44">
        <f>SUM(F34:I34)</f>
        <v>714</v>
      </c>
      <c r="K34" s="44">
        <f t="shared" si="0"/>
        <v>714</v>
      </c>
      <c r="L34" s="104"/>
    </row>
    <row r="35" spans="1:12" ht="15" x14ac:dyDescent="0.25">
      <c r="A35" s="125"/>
      <c r="B35" s="114"/>
      <c r="C35" s="128" t="s">
        <v>186</v>
      </c>
      <c r="D35" s="45">
        <v>0</v>
      </c>
      <c r="E35" s="43">
        <v>0</v>
      </c>
      <c r="F35" s="43">
        <v>0</v>
      </c>
      <c r="G35" s="44">
        <v>3</v>
      </c>
      <c r="H35" s="44">
        <v>0</v>
      </c>
      <c r="I35" s="44">
        <v>0</v>
      </c>
      <c r="J35" s="44">
        <f>SUM(F35:I35)</f>
        <v>3</v>
      </c>
      <c r="K35" s="44">
        <f t="shared" si="0"/>
        <v>3</v>
      </c>
      <c r="L35" s="104"/>
    </row>
    <row r="36" spans="1:12" ht="15" x14ac:dyDescent="0.25">
      <c r="A36" s="125"/>
      <c r="B36" s="114"/>
      <c r="C36" s="128" t="s">
        <v>187</v>
      </c>
      <c r="D36" s="45">
        <v>3355</v>
      </c>
      <c r="E36" s="43">
        <v>89</v>
      </c>
      <c r="F36" s="43">
        <v>3444</v>
      </c>
      <c r="G36" s="44">
        <v>1043</v>
      </c>
      <c r="H36" s="44">
        <v>630</v>
      </c>
      <c r="I36" s="44">
        <v>0</v>
      </c>
      <c r="J36" s="44">
        <f>SUM(F36:I36)</f>
        <v>5117</v>
      </c>
      <c r="K36" s="44">
        <f t="shared" si="0"/>
        <v>5117</v>
      </c>
      <c r="L36" s="104"/>
    </row>
    <row r="37" spans="1:12" ht="15" x14ac:dyDescent="0.25">
      <c r="A37" s="125"/>
      <c r="B37" s="114"/>
      <c r="C37" s="115"/>
      <c r="D37" s="42"/>
      <c r="E37" s="40"/>
      <c r="F37" s="40"/>
      <c r="G37" s="41"/>
      <c r="H37" s="41"/>
      <c r="I37" s="41"/>
      <c r="J37" s="41"/>
      <c r="K37" s="41"/>
      <c r="L37" s="104"/>
    </row>
    <row r="38" spans="1:12" ht="15" x14ac:dyDescent="0.25">
      <c r="A38" s="129"/>
      <c r="B38" s="133" t="s">
        <v>313</v>
      </c>
      <c r="C38" s="136" t="s">
        <v>188</v>
      </c>
      <c r="D38" s="48">
        <v>585</v>
      </c>
      <c r="E38" s="46">
        <v>405</v>
      </c>
      <c r="F38" s="46">
        <v>990</v>
      </c>
      <c r="G38" s="47">
        <v>1398</v>
      </c>
      <c r="H38" s="47">
        <v>63</v>
      </c>
      <c r="I38" s="47">
        <v>2611</v>
      </c>
      <c r="J38" s="47">
        <f>SUM(F38:I38)</f>
        <v>5062</v>
      </c>
      <c r="K38" s="47">
        <f t="shared" si="0"/>
        <v>5062</v>
      </c>
      <c r="L38" s="104"/>
    </row>
    <row r="39" spans="1:12" ht="14.25" x14ac:dyDescent="0.2">
      <c r="A39" s="129"/>
      <c r="B39" s="116"/>
      <c r="C39" s="115" t="s">
        <v>182</v>
      </c>
      <c r="D39" s="42"/>
      <c r="E39" s="40"/>
      <c r="F39" s="40"/>
      <c r="G39" s="41"/>
      <c r="H39" s="41"/>
      <c r="I39" s="41"/>
      <c r="J39" s="41"/>
      <c r="K39" s="41"/>
      <c r="L39" s="104"/>
    </row>
    <row r="40" spans="1:12" ht="14.25" x14ac:dyDescent="0.2">
      <c r="A40" s="125"/>
      <c r="B40" s="116"/>
      <c r="C40" s="115" t="s">
        <v>183</v>
      </c>
      <c r="D40" s="45">
        <v>116</v>
      </c>
      <c r="E40" s="43">
        <v>0</v>
      </c>
      <c r="F40" s="43">
        <v>116</v>
      </c>
      <c r="G40" s="44">
        <v>0</v>
      </c>
      <c r="H40" s="44">
        <v>1</v>
      </c>
      <c r="I40" s="44">
        <v>0</v>
      </c>
      <c r="J40" s="44">
        <f>SUM(F40:I40)</f>
        <v>117</v>
      </c>
      <c r="K40" s="44">
        <f t="shared" si="0"/>
        <v>117</v>
      </c>
      <c r="L40" s="104"/>
    </row>
    <row r="41" spans="1:12" ht="14.25" x14ac:dyDescent="0.2">
      <c r="A41" s="127"/>
      <c r="B41" s="116"/>
      <c r="C41" s="115" t="s">
        <v>184</v>
      </c>
      <c r="D41" s="45">
        <v>0</v>
      </c>
      <c r="E41" s="43">
        <v>0</v>
      </c>
      <c r="F41" s="43">
        <v>0</v>
      </c>
      <c r="G41" s="44">
        <v>4</v>
      </c>
      <c r="H41" s="44">
        <v>1</v>
      </c>
      <c r="I41" s="44">
        <v>0</v>
      </c>
      <c r="J41" s="44">
        <f>SUM(F41:I41)</f>
        <v>5</v>
      </c>
      <c r="K41" s="44">
        <f t="shared" si="0"/>
        <v>5</v>
      </c>
      <c r="L41" s="104"/>
    </row>
    <row r="42" spans="1:12" ht="14.25" x14ac:dyDescent="0.2">
      <c r="A42" s="123"/>
      <c r="B42" s="116"/>
      <c r="C42" s="115" t="s">
        <v>185</v>
      </c>
      <c r="D42" s="45">
        <v>0</v>
      </c>
      <c r="E42" s="43">
        <v>0</v>
      </c>
      <c r="F42" s="43">
        <v>0</v>
      </c>
      <c r="G42" s="44">
        <v>0</v>
      </c>
      <c r="H42" s="44">
        <v>10</v>
      </c>
      <c r="I42" s="44">
        <v>0</v>
      </c>
      <c r="J42" s="44">
        <f>SUM(F42:I42)</f>
        <v>10</v>
      </c>
      <c r="K42" s="44">
        <f t="shared" si="0"/>
        <v>10</v>
      </c>
      <c r="L42" s="104"/>
    </row>
    <row r="43" spans="1:12" ht="14.25" x14ac:dyDescent="0.2">
      <c r="B43" s="116"/>
      <c r="C43" s="128" t="s">
        <v>186</v>
      </c>
      <c r="D43" s="45">
        <v>0</v>
      </c>
      <c r="E43" s="43">
        <v>0</v>
      </c>
      <c r="F43" s="43">
        <v>0</v>
      </c>
      <c r="G43" s="44">
        <v>1</v>
      </c>
      <c r="H43" s="44">
        <v>0</v>
      </c>
      <c r="I43" s="44">
        <v>0</v>
      </c>
      <c r="J43" s="44">
        <f>SUM(F43:I43)</f>
        <v>1</v>
      </c>
      <c r="K43" s="44">
        <f t="shared" si="0"/>
        <v>1</v>
      </c>
      <c r="L43" s="104"/>
    </row>
    <row r="44" spans="1:12" ht="14.25" x14ac:dyDescent="0.2">
      <c r="B44" s="116"/>
      <c r="C44" s="128" t="s">
        <v>187</v>
      </c>
      <c r="D44" s="45">
        <v>469</v>
      </c>
      <c r="E44" s="43">
        <v>405</v>
      </c>
      <c r="F44" s="43">
        <v>874</v>
      </c>
      <c r="G44" s="44">
        <v>1393</v>
      </c>
      <c r="H44" s="44">
        <v>51</v>
      </c>
      <c r="I44" s="44">
        <v>2611</v>
      </c>
      <c r="J44" s="44">
        <f>SUM(F44:I44)</f>
        <v>4929</v>
      </c>
      <c r="K44" s="44">
        <f t="shared" si="0"/>
        <v>4929</v>
      </c>
      <c r="L44" s="104"/>
    </row>
    <row r="45" spans="1:12" ht="14.25" x14ac:dyDescent="0.2">
      <c r="B45" s="116"/>
      <c r="C45" s="128"/>
      <c r="D45" s="42"/>
      <c r="E45" s="40"/>
      <c r="F45" s="40"/>
      <c r="G45" s="41"/>
      <c r="H45" s="41"/>
      <c r="I45" s="41"/>
      <c r="J45" s="41"/>
      <c r="K45" s="41"/>
      <c r="L45" s="104"/>
    </row>
    <row r="46" spans="1:12" ht="15" x14ac:dyDescent="0.25">
      <c r="A46" s="111"/>
      <c r="B46" s="119" t="s">
        <v>85</v>
      </c>
      <c r="C46" s="130" t="s">
        <v>86</v>
      </c>
      <c r="D46" s="58">
        <v>24955</v>
      </c>
      <c r="E46" s="59">
        <v>353</v>
      </c>
      <c r="F46" s="59">
        <v>25308</v>
      </c>
      <c r="G46" s="60">
        <v>4298</v>
      </c>
      <c r="H46" s="60">
        <v>581</v>
      </c>
      <c r="I46" s="60">
        <v>0</v>
      </c>
      <c r="J46" s="60">
        <f>SUM(F46:I46)</f>
        <v>30187</v>
      </c>
      <c r="K46" s="60">
        <f>K48+K55</f>
        <v>28105</v>
      </c>
      <c r="L46" s="104"/>
    </row>
    <row r="47" spans="1:12" ht="14.25" x14ac:dyDescent="0.2">
      <c r="A47" s="112"/>
      <c r="B47" s="126"/>
      <c r="C47" s="115"/>
      <c r="D47" s="42"/>
      <c r="E47" s="40"/>
      <c r="F47" s="40"/>
      <c r="G47" s="41"/>
      <c r="H47" s="41"/>
      <c r="I47" s="41"/>
      <c r="J47" s="41"/>
      <c r="K47" s="41"/>
      <c r="L47" s="104"/>
    </row>
    <row r="48" spans="1:12" ht="15" x14ac:dyDescent="0.25">
      <c r="A48" s="111"/>
      <c r="B48" s="137" t="s">
        <v>87</v>
      </c>
      <c r="C48" s="136" t="s">
        <v>189</v>
      </c>
      <c r="D48" s="58">
        <v>24947</v>
      </c>
      <c r="E48" s="59">
        <v>353</v>
      </c>
      <c r="F48" s="59">
        <v>25033</v>
      </c>
      <c r="G48" s="60">
        <v>4298</v>
      </c>
      <c r="H48" s="60">
        <v>578</v>
      </c>
      <c r="I48" s="60">
        <v>0</v>
      </c>
      <c r="J48" s="60">
        <f t="shared" ref="J48:J53" si="2">SUM(F48:I48)</f>
        <v>29909</v>
      </c>
      <c r="K48" s="60">
        <f>SUM(K49:K53)</f>
        <v>28094</v>
      </c>
      <c r="L48" s="104"/>
    </row>
    <row r="49" spans="1:12" ht="15" x14ac:dyDescent="0.25">
      <c r="A49" s="111"/>
      <c r="B49" s="114"/>
      <c r="C49" s="124" t="s">
        <v>190</v>
      </c>
      <c r="D49" s="45">
        <v>-252</v>
      </c>
      <c r="E49" s="43">
        <v>0</v>
      </c>
      <c r="F49" s="43">
        <v>-252</v>
      </c>
      <c r="G49" s="44">
        <v>0</v>
      </c>
      <c r="H49" s="44">
        <v>0</v>
      </c>
      <c r="I49" s="44">
        <v>0</v>
      </c>
      <c r="J49" s="44">
        <f t="shared" si="2"/>
        <v>-252</v>
      </c>
      <c r="K49" s="44">
        <v>-252</v>
      </c>
      <c r="L49" s="104"/>
    </row>
    <row r="50" spans="1:12" ht="15" x14ac:dyDescent="0.25">
      <c r="A50" s="138"/>
      <c r="B50" s="114"/>
      <c r="C50" s="124" t="s">
        <v>191</v>
      </c>
      <c r="D50" s="45">
        <v>25075</v>
      </c>
      <c r="E50" s="43">
        <v>325</v>
      </c>
      <c r="F50" s="43">
        <v>25133</v>
      </c>
      <c r="G50" s="44">
        <v>4282</v>
      </c>
      <c r="H50" s="44">
        <v>449</v>
      </c>
      <c r="I50" s="44">
        <v>0</v>
      </c>
      <c r="J50" s="44">
        <f t="shared" si="2"/>
        <v>29864</v>
      </c>
      <c r="K50" s="44">
        <v>28049</v>
      </c>
      <c r="L50" s="104"/>
    </row>
    <row r="51" spans="1:12" ht="15" x14ac:dyDescent="0.25">
      <c r="A51" s="111"/>
      <c r="B51" s="114"/>
      <c r="C51" s="124" t="s">
        <v>192</v>
      </c>
      <c r="D51" s="45">
        <v>242</v>
      </c>
      <c r="E51" s="43">
        <v>0</v>
      </c>
      <c r="F51" s="43">
        <v>242</v>
      </c>
      <c r="G51" s="44">
        <v>329</v>
      </c>
      <c r="H51" s="44">
        <v>167</v>
      </c>
      <c r="I51" s="44">
        <v>0</v>
      </c>
      <c r="J51" s="44">
        <f t="shared" si="2"/>
        <v>738</v>
      </c>
      <c r="K51" s="44">
        <v>738</v>
      </c>
      <c r="L51" s="104"/>
    </row>
    <row r="52" spans="1:12" ht="15" x14ac:dyDescent="0.25">
      <c r="A52" s="111"/>
      <c r="B52" s="114"/>
      <c r="C52" s="124" t="s">
        <v>96</v>
      </c>
      <c r="D52" s="45">
        <v>-118</v>
      </c>
      <c r="E52" s="43">
        <v>0</v>
      </c>
      <c r="F52" s="43">
        <v>-118</v>
      </c>
      <c r="G52" s="44">
        <v>-313</v>
      </c>
      <c r="H52" s="44">
        <v>-43</v>
      </c>
      <c r="I52" s="44">
        <v>0</v>
      </c>
      <c r="J52" s="44">
        <f t="shared" si="2"/>
        <v>-474</v>
      </c>
      <c r="K52" s="44">
        <v>-474</v>
      </c>
      <c r="L52" s="104"/>
    </row>
    <row r="53" spans="1:12" ht="15" x14ac:dyDescent="0.25">
      <c r="A53" s="123"/>
      <c r="B53" s="114"/>
      <c r="C53" s="124" t="s">
        <v>193</v>
      </c>
      <c r="D53" s="45">
        <v>0</v>
      </c>
      <c r="E53" s="43">
        <v>28</v>
      </c>
      <c r="F53" s="43">
        <v>28</v>
      </c>
      <c r="G53" s="44">
        <v>0</v>
      </c>
      <c r="H53" s="44">
        <v>5</v>
      </c>
      <c r="I53" s="44">
        <v>0</v>
      </c>
      <c r="J53" s="44">
        <f t="shared" si="2"/>
        <v>33</v>
      </c>
      <c r="K53" s="44">
        <v>33</v>
      </c>
      <c r="L53" s="104"/>
    </row>
    <row r="54" spans="1:12" ht="14.25" x14ac:dyDescent="0.2">
      <c r="A54" s="125"/>
      <c r="B54" s="126"/>
      <c r="C54" s="115"/>
      <c r="D54" s="42"/>
      <c r="E54" s="40"/>
      <c r="F54" s="40"/>
      <c r="G54" s="41"/>
      <c r="H54" s="41"/>
      <c r="I54" s="41"/>
      <c r="J54" s="41"/>
      <c r="K54" s="41"/>
      <c r="L54" s="104"/>
    </row>
    <row r="55" spans="1:12" ht="15" x14ac:dyDescent="0.25">
      <c r="A55" s="129"/>
      <c r="B55" s="137" t="s">
        <v>111</v>
      </c>
      <c r="C55" s="134" t="s">
        <v>112</v>
      </c>
      <c r="D55" s="48">
        <v>8</v>
      </c>
      <c r="E55" s="46">
        <v>0</v>
      </c>
      <c r="F55" s="46">
        <v>8</v>
      </c>
      <c r="G55" s="47">
        <v>0</v>
      </c>
      <c r="H55" s="47">
        <v>3</v>
      </c>
      <c r="I55" s="47">
        <v>0</v>
      </c>
      <c r="J55" s="47">
        <f>SUM(F55:I55)</f>
        <v>11</v>
      </c>
      <c r="K55" s="47">
        <f>J55</f>
        <v>11</v>
      </c>
      <c r="L55" s="104"/>
    </row>
    <row r="56" spans="1:12" ht="15" x14ac:dyDescent="0.25">
      <c r="A56" s="125"/>
      <c r="B56" s="139"/>
      <c r="C56" s="140"/>
      <c r="D56" s="42"/>
      <c r="E56" s="40"/>
      <c r="F56" s="40"/>
      <c r="G56" s="41"/>
      <c r="H56" s="41"/>
      <c r="I56" s="41"/>
      <c r="J56" s="41"/>
      <c r="K56" s="41"/>
      <c r="L56" s="104"/>
    </row>
    <row r="57" spans="1:12" ht="15" x14ac:dyDescent="0.25">
      <c r="A57" s="129"/>
      <c r="B57" s="141" t="s">
        <v>113</v>
      </c>
      <c r="C57" s="142" t="s">
        <v>198</v>
      </c>
      <c r="D57" s="48">
        <v>0</v>
      </c>
      <c r="E57" s="46">
        <v>293</v>
      </c>
      <c r="F57" s="46">
        <v>293</v>
      </c>
      <c r="G57" s="47">
        <v>7</v>
      </c>
      <c r="H57" s="47">
        <v>27</v>
      </c>
      <c r="I57" s="47">
        <v>0</v>
      </c>
      <c r="J57" s="47">
        <f>SUM(F57:I57)</f>
        <v>327</v>
      </c>
      <c r="K57" s="47">
        <f>J57</f>
        <v>327</v>
      </c>
      <c r="L57" s="104"/>
    </row>
    <row r="58" spans="1:12" ht="14.25" x14ac:dyDescent="0.2">
      <c r="A58" s="125"/>
      <c r="B58" s="126"/>
      <c r="C58" s="115"/>
      <c r="D58" s="42"/>
      <c r="E58" s="40"/>
      <c r="F58" s="40"/>
      <c r="G58" s="41"/>
      <c r="H58" s="41"/>
      <c r="I58" s="41"/>
      <c r="J58" s="41"/>
      <c r="K58" s="41"/>
      <c r="L58" s="104"/>
    </row>
    <row r="59" spans="1:12" ht="15" x14ac:dyDescent="0.25">
      <c r="A59" s="125"/>
      <c r="B59" s="141" t="s">
        <v>314</v>
      </c>
      <c r="C59" s="142" t="s">
        <v>199</v>
      </c>
      <c r="D59" s="58">
        <v>18219</v>
      </c>
      <c r="E59" s="59">
        <v>2273</v>
      </c>
      <c r="F59" s="59">
        <v>20492</v>
      </c>
      <c r="G59" s="60">
        <v>4107</v>
      </c>
      <c r="H59" s="60">
        <v>572</v>
      </c>
      <c r="I59" s="60">
        <v>171716</v>
      </c>
      <c r="J59" s="60">
        <f>SUM(F59:I59)</f>
        <v>196887</v>
      </c>
      <c r="K59" s="60">
        <f>J59</f>
        <v>196887</v>
      </c>
      <c r="L59" s="104"/>
    </row>
    <row r="60" spans="1:12" ht="15" x14ac:dyDescent="0.25">
      <c r="A60" s="125"/>
      <c r="B60" s="143"/>
      <c r="C60" s="144"/>
      <c r="D60" s="42"/>
      <c r="E60" s="40"/>
      <c r="F60" s="40"/>
      <c r="G60" s="41"/>
      <c r="H60" s="41"/>
      <c r="I60" s="41"/>
      <c r="J60" s="41"/>
      <c r="K60" s="41"/>
      <c r="L60" s="104"/>
    </row>
    <row r="61" spans="1:12" ht="15" x14ac:dyDescent="0.25">
      <c r="A61" s="125"/>
      <c r="B61" s="133" t="s">
        <v>315</v>
      </c>
      <c r="C61" s="134" t="s">
        <v>200</v>
      </c>
      <c r="D61" s="48">
        <v>0</v>
      </c>
      <c r="E61" s="46">
        <v>0</v>
      </c>
      <c r="F61" s="46">
        <v>0</v>
      </c>
      <c r="G61" s="47">
        <v>0</v>
      </c>
      <c r="H61" s="47">
        <v>0</v>
      </c>
      <c r="I61" s="47">
        <v>167456</v>
      </c>
      <c r="J61" s="47">
        <f t="shared" ref="J61:J66" si="3">SUM(F61:I61)</f>
        <v>167456</v>
      </c>
      <c r="K61" s="47">
        <f t="shared" ref="K61:K66" si="4">J61</f>
        <v>167456</v>
      </c>
      <c r="L61" s="104"/>
    </row>
    <row r="62" spans="1:12" ht="14.25" x14ac:dyDescent="0.2">
      <c r="A62" s="123"/>
      <c r="B62" s="116"/>
      <c r="C62" s="115" t="s">
        <v>201</v>
      </c>
      <c r="D62" s="45">
        <v>0</v>
      </c>
      <c r="E62" s="43">
        <v>0</v>
      </c>
      <c r="F62" s="43">
        <v>0</v>
      </c>
      <c r="G62" s="44">
        <v>0</v>
      </c>
      <c r="H62" s="44">
        <v>0</v>
      </c>
      <c r="I62" s="44">
        <v>135690</v>
      </c>
      <c r="J62" s="44">
        <f t="shared" si="3"/>
        <v>135690</v>
      </c>
      <c r="K62" s="44">
        <f t="shared" si="4"/>
        <v>135690</v>
      </c>
      <c r="L62" s="104"/>
    </row>
    <row r="63" spans="1:12" ht="14.25" x14ac:dyDescent="0.2">
      <c r="B63" s="116"/>
      <c r="C63" s="115" t="s">
        <v>202</v>
      </c>
      <c r="D63" s="45">
        <v>0</v>
      </c>
      <c r="E63" s="43">
        <v>0</v>
      </c>
      <c r="F63" s="43">
        <v>0</v>
      </c>
      <c r="G63" s="44">
        <v>0</v>
      </c>
      <c r="H63" s="44">
        <v>0</v>
      </c>
      <c r="I63" s="44">
        <v>10129</v>
      </c>
      <c r="J63" s="44">
        <f t="shared" si="3"/>
        <v>10129</v>
      </c>
      <c r="K63" s="44">
        <f t="shared" si="4"/>
        <v>10129</v>
      </c>
      <c r="L63" s="104"/>
    </row>
    <row r="64" spans="1:12" ht="14.25" x14ac:dyDescent="0.2">
      <c r="A64" s="111"/>
      <c r="B64" s="116"/>
      <c r="C64" s="115" t="s">
        <v>203</v>
      </c>
      <c r="D64" s="45">
        <v>0</v>
      </c>
      <c r="E64" s="43">
        <v>0</v>
      </c>
      <c r="F64" s="43">
        <v>0</v>
      </c>
      <c r="G64" s="44">
        <v>0</v>
      </c>
      <c r="H64" s="44">
        <v>0</v>
      </c>
      <c r="I64" s="44">
        <v>18875</v>
      </c>
      <c r="J64" s="44">
        <f t="shared" si="3"/>
        <v>18875</v>
      </c>
      <c r="K64" s="44">
        <f t="shared" si="4"/>
        <v>18875</v>
      </c>
      <c r="L64" s="104"/>
    </row>
    <row r="65" spans="1:12" ht="14.25" x14ac:dyDescent="0.2">
      <c r="B65" s="116"/>
      <c r="C65" s="115" t="s">
        <v>204</v>
      </c>
      <c r="D65" s="45">
        <v>0</v>
      </c>
      <c r="E65" s="43">
        <v>0</v>
      </c>
      <c r="F65" s="43">
        <v>0</v>
      </c>
      <c r="G65" s="44">
        <v>0</v>
      </c>
      <c r="H65" s="44">
        <v>0</v>
      </c>
      <c r="I65" s="44">
        <v>404</v>
      </c>
      <c r="J65" s="44">
        <f t="shared" si="3"/>
        <v>404</v>
      </c>
      <c r="K65" s="44">
        <f t="shared" si="4"/>
        <v>404</v>
      </c>
      <c r="L65" s="104"/>
    </row>
    <row r="66" spans="1:12" ht="14.25" x14ac:dyDescent="0.2">
      <c r="A66" s="111"/>
      <c r="B66" s="116"/>
      <c r="C66" s="115" t="s">
        <v>205</v>
      </c>
      <c r="D66" s="45">
        <v>0</v>
      </c>
      <c r="E66" s="43">
        <v>0</v>
      </c>
      <c r="F66" s="43">
        <v>0</v>
      </c>
      <c r="G66" s="44">
        <v>0</v>
      </c>
      <c r="H66" s="44">
        <v>0</v>
      </c>
      <c r="I66" s="44">
        <v>2358</v>
      </c>
      <c r="J66" s="44">
        <f t="shared" si="3"/>
        <v>2358</v>
      </c>
      <c r="K66" s="44">
        <f t="shared" si="4"/>
        <v>2358</v>
      </c>
      <c r="L66" s="104"/>
    </row>
    <row r="67" spans="1:12" ht="14.25" x14ac:dyDescent="0.2">
      <c r="A67" s="112"/>
      <c r="B67" s="116"/>
      <c r="C67" s="115"/>
      <c r="D67" s="42"/>
      <c r="E67" s="40"/>
      <c r="F67" s="40"/>
      <c r="G67" s="41"/>
      <c r="H67" s="41"/>
      <c r="I67" s="41"/>
      <c r="J67" s="41"/>
      <c r="K67" s="41"/>
      <c r="L67" s="104"/>
    </row>
    <row r="68" spans="1:12" ht="15" x14ac:dyDescent="0.25">
      <c r="A68" s="111"/>
      <c r="B68" s="133" t="s">
        <v>316</v>
      </c>
      <c r="C68" s="145" t="s">
        <v>206</v>
      </c>
      <c r="D68" s="48">
        <v>15575</v>
      </c>
      <c r="E68" s="46">
        <v>2208</v>
      </c>
      <c r="F68" s="46">
        <v>17783</v>
      </c>
      <c r="G68" s="47">
        <v>459</v>
      </c>
      <c r="H68" s="47">
        <v>302</v>
      </c>
      <c r="I68" s="47">
        <v>24</v>
      </c>
      <c r="J68" s="47">
        <f>SUM(F68:I68)</f>
        <v>18568</v>
      </c>
      <c r="K68" s="47">
        <f>J68</f>
        <v>18568</v>
      </c>
      <c r="L68" s="104"/>
    </row>
    <row r="69" spans="1:12" ht="15" x14ac:dyDescent="0.25">
      <c r="A69" s="111"/>
      <c r="B69" s="114"/>
      <c r="C69" s="146"/>
      <c r="D69" s="42"/>
      <c r="E69" s="40"/>
      <c r="F69" s="40"/>
      <c r="G69" s="41"/>
      <c r="H69" s="41"/>
      <c r="I69" s="41"/>
      <c r="J69" s="41"/>
      <c r="K69" s="41"/>
      <c r="L69" s="104"/>
    </row>
    <row r="70" spans="1:12" ht="15" x14ac:dyDescent="0.25">
      <c r="A70" s="138"/>
      <c r="B70" s="133" t="s">
        <v>317</v>
      </c>
      <c r="C70" s="134" t="s">
        <v>207</v>
      </c>
      <c r="D70" s="48">
        <v>2644</v>
      </c>
      <c r="E70" s="46">
        <v>65</v>
      </c>
      <c r="F70" s="46">
        <v>2709</v>
      </c>
      <c r="G70" s="47">
        <v>3648</v>
      </c>
      <c r="H70" s="47">
        <v>270</v>
      </c>
      <c r="I70" s="47">
        <v>4236</v>
      </c>
      <c r="J70" s="47">
        <f t="shared" ref="J70:J76" si="5">SUM(F70:I70)</f>
        <v>10863</v>
      </c>
      <c r="K70" s="47">
        <f t="shared" ref="K70:K76" si="6">J70</f>
        <v>10863</v>
      </c>
      <c r="L70" s="104"/>
    </row>
    <row r="71" spans="1:12" ht="15" x14ac:dyDescent="0.25">
      <c r="A71" s="111"/>
      <c r="B71" s="114"/>
      <c r="C71" s="115" t="s">
        <v>208</v>
      </c>
      <c r="D71" s="45">
        <v>16</v>
      </c>
      <c r="E71" s="43">
        <v>0</v>
      </c>
      <c r="F71" s="43">
        <v>16</v>
      </c>
      <c r="G71" s="44">
        <v>15</v>
      </c>
      <c r="H71" s="44">
        <v>22</v>
      </c>
      <c r="I71" s="44">
        <v>2428</v>
      </c>
      <c r="J71" s="44">
        <f t="shared" si="5"/>
        <v>2481</v>
      </c>
      <c r="K71" s="44">
        <f t="shared" si="6"/>
        <v>2481</v>
      </c>
      <c r="L71" s="104"/>
    </row>
    <row r="72" spans="1:12" ht="15" x14ac:dyDescent="0.25">
      <c r="A72" s="111"/>
      <c r="B72" s="114"/>
      <c r="C72" s="115" t="s">
        <v>209</v>
      </c>
      <c r="D72" s="45">
        <v>125</v>
      </c>
      <c r="E72" s="43">
        <v>0</v>
      </c>
      <c r="F72" s="43">
        <v>125</v>
      </c>
      <c r="G72" s="44">
        <v>0</v>
      </c>
      <c r="H72" s="44">
        <v>0</v>
      </c>
      <c r="I72" s="44">
        <v>0</v>
      </c>
      <c r="J72" s="44">
        <f t="shared" si="5"/>
        <v>125</v>
      </c>
      <c r="K72" s="44">
        <f t="shared" si="6"/>
        <v>125</v>
      </c>
      <c r="L72" s="104"/>
    </row>
    <row r="73" spans="1:12" ht="15" x14ac:dyDescent="0.25">
      <c r="A73" s="123"/>
      <c r="B73" s="114"/>
      <c r="C73" s="115" t="s">
        <v>210</v>
      </c>
      <c r="D73" s="45">
        <v>2381</v>
      </c>
      <c r="E73" s="43">
        <v>65</v>
      </c>
      <c r="F73" s="43">
        <v>2446</v>
      </c>
      <c r="G73" s="44">
        <v>119</v>
      </c>
      <c r="H73" s="44">
        <v>0</v>
      </c>
      <c r="I73" s="44">
        <v>1769</v>
      </c>
      <c r="J73" s="44">
        <f t="shared" si="5"/>
        <v>4334</v>
      </c>
      <c r="K73" s="44">
        <f t="shared" si="6"/>
        <v>4334</v>
      </c>
      <c r="L73" s="104"/>
    </row>
    <row r="74" spans="1:12" ht="15" x14ac:dyDescent="0.25">
      <c r="A74" s="123"/>
      <c r="B74" s="114"/>
      <c r="C74" s="115" t="s">
        <v>211</v>
      </c>
      <c r="D74" s="45">
        <v>0</v>
      </c>
      <c r="E74" s="43">
        <v>0</v>
      </c>
      <c r="F74" s="43">
        <v>0</v>
      </c>
      <c r="G74" s="44">
        <v>928</v>
      </c>
      <c r="H74" s="44">
        <v>31</v>
      </c>
      <c r="I74" s="44">
        <v>34</v>
      </c>
      <c r="J74" s="44">
        <f t="shared" si="5"/>
        <v>993</v>
      </c>
      <c r="K74" s="44">
        <f t="shared" si="6"/>
        <v>993</v>
      </c>
      <c r="L74" s="104"/>
    </row>
    <row r="75" spans="1:12" ht="15" x14ac:dyDescent="0.25">
      <c r="A75" s="127"/>
      <c r="B75" s="114"/>
      <c r="C75" s="115" t="s">
        <v>212</v>
      </c>
      <c r="D75" s="45">
        <v>34</v>
      </c>
      <c r="E75" s="43">
        <v>0</v>
      </c>
      <c r="F75" s="43">
        <v>34</v>
      </c>
      <c r="G75" s="44">
        <v>22</v>
      </c>
      <c r="H75" s="44">
        <v>2</v>
      </c>
      <c r="I75" s="44">
        <v>0</v>
      </c>
      <c r="J75" s="44">
        <f t="shared" si="5"/>
        <v>58</v>
      </c>
      <c r="K75" s="44">
        <f t="shared" si="6"/>
        <v>58</v>
      </c>
      <c r="L75" s="104"/>
    </row>
    <row r="76" spans="1:12" ht="15" x14ac:dyDescent="0.25">
      <c r="A76" s="125"/>
      <c r="B76" s="114"/>
      <c r="C76" s="115" t="s">
        <v>205</v>
      </c>
      <c r="D76" s="45">
        <v>88</v>
      </c>
      <c r="E76" s="43">
        <v>0</v>
      </c>
      <c r="F76" s="43">
        <v>88</v>
      </c>
      <c r="G76" s="44">
        <v>2564</v>
      </c>
      <c r="H76" s="44">
        <v>215</v>
      </c>
      <c r="I76" s="44">
        <v>5</v>
      </c>
      <c r="J76" s="44">
        <f t="shared" si="5"/>
        <v>2872</v>
      </c>
      <c r="K76" s="44">
        <f t="shared" si="6"/>
        <v>2872</v>
      </c>
      <c r="L76" s="104"/>
    </row>
    <row r="77" spans="1:12" ht="15" x14ac:dyDescent="0.25">
      <c r="A77" s="129"/>
      <c r="B77" s="114"/>
      <c r="C77" s="115"/>
      <c r="D77" s="42"/>
      <c r="E77" s="40"/>
      <c r="F77" s="40"/>
      <c r="G77" s="41"/>
      <c r="H77" s="41"/>
      <c r="I77" s="41"/>
      <c r="J77" s="41"/>
      <c r="K77" s="41"/>
      <c r="L77" s="104"/>
    </row>
    <row r="78" spans="1:12" ht="15" x14ac:dyDescent="0.25">
      <c r="A78" s="125"/>
      <c r="B78" s="119" t="s">
        <v>131</v>
      </c>
      <c r="C78" s="130" t="s">
        <v>132</v>
      </c>
      <c r="D78" s="58">
        <v>136905</v>
      </c>
      <c r="E78" s="59">
        <v>1762</v>
      </c>
      <c r="F78" s="59">
        <v>131583</v>
      </c>
      <c r="G78" s="60">
        <v>22797</v>
      </c>
      <c r="H78" s="60">
        <v>14927</v>
      </c>
      <c r="I78" s="60">
        <v>4241</v>
      </c>
      <c r="J78" s="60">
        <f>SUM(F78:I78)</f>
        <v>173548</v>
      </c>
      <c r="K78" s="60">
        <f>J78</f>
        <v>173548</v>
      </c>
      <c r="L78" s="104"/>
    </row>
    <row r="79" spans="1:12" ht="15" x14ac:dyDescent="0.25">
      <c r="A79" s="125"/>
      <c r="B79" s="114"/>
      <c r="C79" s="115"/>
      <c r="D79" s="42"/>
      <c r="E79" s="40"/>
      <c r="F79" s="40"/>
      <c r="G79" s="41"/>
      <c r="H79" s="41"/>
      <c r="I79" s="41"/>
      <c r="J79" s="41"/>
      <c r="K79" s="41"/>
      <c r="L79" s="104"/>
    </row>
    <row r="80" spans="1:12" ht="15" x14ac:dyDescent="0.25">
      <c r="A80" s="129"/>
      <c r="B80" s="133" t="s">
        <v>394</v>
      </c>
      <c r="C80" s="134" t="s">
        <v>395</v>
      </c>
      <c r="D80" s="58">
        <v>33</v>
      </c>
      <c r="E80" s="59">
        <v>384</v>
      </c>
      <c r="F80" s="59">
        <v>417</v>
      </c>
      <c r="G80" s="60">
        <v>88</v>
      </c>
      <c r="H80" s="60">
        <v>117</v>
      </c>
      <c r="I80" s="60">
        <v>1</v>
      </c>
      <c r="J80" s="60">
        <f>SUM(F80:I80)</f>
        <v>623</v>
      </c>
      <c r="K80" s="60">
        <f>J80</f>
        <v>623</v>
      </c>
      <c r="L80" s="104"/>
    </row>
    <row r="81" spans="1:12" ht="15" x14ac:dyDescent="0.25">
      <c r="A81" s="125"/>
      <c r="B81" s="114"/>
      <c r="C81" s="115"/>
      <c r="D81" s="42"/>
      <c r="E81" s="40"/>
      <c r="F81" s="40"/>
      <c r="G81" s="41"/>
      <c r="H81" s="41"/>
      <c r="I81" s="41"/>
      <c r="J81" s="41"/>
      <c r="K81" s="41"/>
      <c r="L81" s="104"/>
    </row>
    <row r="82" spans="1:12" ht="15" x14ac:dyDescent="0.25">
      <c r="A82" s="125"/>
      <c r="B82" s="133" t="s">
        <v>133</v>
      </c>
      <c r="C82" s="136" t="s">
        <v>134</v>
      </c>
      <c r="D82" s="58">
        <v>123493</v>
      </c>
      <c r="E82" s="59">
        <v>899</v>
      </c>
      <c r="F82" s="59">
        <v>117308</v>
      </c>
      <c r="G82" s="60">
        <v>20054</v>
      </c>
      <c r="H82" s="60">
        <v>13147</v>
      </c>
      <c r="I82" s="60">
        <v>4229</v>
      </c>
      <c r="J82" s="60">
        <f t="shared" ref="J82:J87" si="7">SUM(F82:I82)</f>
        <v>154738</v>
      </c>
      <c r="K82" s="122">
        <v>0</v>
      </c>
      <c r="L82" s="104"/>
    </row>
    <row r="83" spans="1:12" ht="15" x14ac:dyDescent="0.25">
      <c r="A83" s="125"/>
      <c r="B83" s="114"/>
      <c r="C83" s="124" t="s">
        <v>194</v>
      </c>
      <c r="D83" s="45">
        <v>0</v>
      </c>
      <c r="E83" s="43">
        <v>731</v>
      </c>
      <c r="F83" s="43">
        <v>0</v>
      </c>
      <c r="G83" s="44">
        <v>12406</v>
      </c>
      <c r="H83" s="44">
        <v>1880</v>
      </c>
      <c r="I83" s="44">
        <v>158</v>
      </c>
      <c r="J83" s="44">
        <f t="shared" si="7"/>
        <v>14444</v>
      </c>
      <c r="K83" s="41">
        <v>0</v>
      </c>
      <c r="L83" s="104"/>
    </row>
    <row r="84" spans="1:12" ht="15" x14ac:dyDescent="0.25">
      <c r="A84" s="129"/>
      <c r="B84" s="114"/>
      <c r="C84" s="124" t="s">
        <v>213</v>
      </c>
      <c r="D84" s="45">
        <v>6353</v>
      </c>
      <c r="E84" s="43">
        <v>0</v>
      </c>
      <c r="F84" s="43">
        <v>0</v>
      </c>
      <c r="G84" s="44">
        <v>73</v>
      </c>
      <c r="H84" s="44">
        <v>40</v>
      </c>
      <c r="I84" s="44">
        <v>116</v>
      </c>
      <c r="J84" s="44">
        <f t="shared" si="7"/>
        <v>229</v>
      </c>
      <c r="K84" s="41">
        <v>0</v>
      </c>
      <c r="L84" s="104"/>
    </row>
    <row r="85" spans="1:12" ht="15" x14ac:dyDescent="0.25">
      <c r="A85" s="129"/>
      <c r="B85" s="114"/>
      <c r="C85" s="124" t="s">
        <v>195</v>
      </c>
      <c r="D85" s="45">
        <v>83183</v>
      </c>
      <c r="E85" s="43">
        <v>118</v>
      </c>
      <c r="F85" s="43">
        <v>83301</v>
      </c>
      <c r="G85" s="44">
        <v>0</v>
      </c>
      <c r="H85" s="44">
        <v>11227</v>
      </c>
      <c r="I85" s="44">
        <v>3504</v>
      </c>
      <c r="J85" s="44">
        <f t="shared" si="7"/>
        <v>98032</v>
      </c>
      <c r="K85" s="41">
        <v>0</v>
      </c>
      <c r="L85" s="104"/>
    </row>
    <row r="86" spans="1:12" ht="15" x14ac:dyDescent="0.25">
      <c r="A86" s="125"/>
      <c r="B86" s="114"/>
      <c r="C86" s="124" t="s">
        <v>196</v>
      </c>
      <c r="D86" s="45">
        <v>18407</v>
      </c>
      <c r="E86" s="43">
        <v>48</v>
      </c>
      <c r="F86" s="43">
        <v>18455</v>
      </c>
      <c r="G86" s="44">
        <v>7574</v>
      </c>
      <c r="H86" s="44">
        <v>0</v>
      </c>
      <c r="I86" s="44">
        <v>451</v>
      </c>
      <c r="J86" s="44">
        <f t="shared" si="7"/>
        <v>26480</v>
      </c>
      <c r="K86" s="41">
        <v>0</v>
      </c>
      <c r="L86" s="104"/>
    </row>
    <row r="87" spans="1:12" ht="15" x14ac:dyDescent="0.25">
      <c r="A87" s="123"/>
      <c r="B87" s="114"/>
      <c r="C87" s="128" t="s">
        <v>197</v>
      </c>
      <c r="D87" s="45">
        <v>15550</v>
      </c>
      <c r="E87" s="43">
        <v>2</v>
      </c>
      <c r="F87" s="43">
        <v>15552</v>
      </c>
      <c r="G87" s="44">
        <v>1</v>
      </c>
      <c r="H87" s="44">
        <v>0</v>
      </c>
      <c r="I87" s="44">
        <v>0</v>
      </c>
      <c r="J87" s="44">
        <f t="shared" si="7"/>
        <v>15553</v>
      </c>
      <c r="K87" s="41">
        <v>0</v>
      </c>
      <c r="L87" s="104"/>
    </row>
    <row r="88" spans="1:12" ht="15" x14ac:dyDescent="0.25">
      <c r="B88" s="114"/>
      <c r="C88" s="128"/>
      <c r="D88" s="42"/>
      <c r="E88" s="40"/>
      <c r="F88" s="40"/>
      <c r="G88" s="41"/>
      <c r="H88" s="41"/>
      <c r="I88" s="41"/>
      <c r="J88" s="41"/>
      <c r="K88" s="41"/>
      <c r="L88" s="104"/>
    </row>
    <row r="89" spans="1:12" ht="15" x14ac:dyDescent="0.25">
      <c r="A89" s="111"/>
      <c r="B89" s="133" t="s">
        <v>135</v>
      </c>
      <c r="C89" s="136" t="s">
        <v>136</v>
      </c>
      <c r="D89" s="58">
        <v>1150</v>
      </c>
      <c r="E89" s="59">
        <v>130</v>
      </c>
      <c r="F89" s="59">
        <v>1280</v>
      </c>
      <c r="G89" s="60">
        <v>0</v>
      </c>
      <c r="H89" s="60">
        <v>0</v>
      </c>
      <c r="I89" s="60">
        <v>0</v>
      </c>
      <c r="J89" s="60">
        <f t="shared" ref="J89:J94" si="8">SUM(F89:I89)</f>
        <v>1280</v>
      </c>
      <c r="K89" s="60">
        <f t="shared" ref="K89:K94" si="9">J89</f>
        <v>1280</v>
      </c>
      <c r="L89" s="104"/>
    </row>
    <row r="90" spans="1:12" ht="15" x14ac:dyDescent="0.25">
      <c r="A90" s="112"/>
      <c r="B90" s="114"/>
      <c r="C90" s="124" t="s">
        <v>214</v>
      </c>
      <c r="D90" s="45">
        <v>349</v>
      </c>
      <c r="E90" s="43">
        <v>0</v>
      </c>
      <c r="F90" s="43">
        <v>349</v>
      </c>
      <c r="G90" s="44">
        <v>0</v>
      </c>
      <c r="H90" s="44">
        <v>0</v>
      </c>
      <c r="I90" s="44">
        <v>0</v>
      </c>
      <c r="J90" s="44">
        <f t="shared" si="8"/>
        <v>349</v>
      </c>
      <c r="K90" s="44">
        <f t="shared" si="9"/>
        <v>349</v>
      </c>
      <c r="L90" s="104"/>
    </row>
    <row r="91" spans="1:12" ht="15" x14ac:dyDescent="0.25">
      <c r="A91" s="111"/>
      <c r="B91" s="114"/>
      <c r="C91" s="128" t="s">
        <v>215</v>
      </c>
      <c r="D91" s="45">
        <v>377</v>
      </c>
      <c r="E91" s="43">
        <v>13</v>
      </c>
      <c r="F91" s="43">
        <v>390</v>
      </c>
      <c r="G91" s="44">
        <v>0</v>
      </c>
      <c r="H91" s="44">
        <v>0</v>
      </c>
      <c r="I91" s="44">
        <v>0</v>
      </c>
      <c r="J91" s="44">
        <f t="shared" si="8"/>
        <v>390</v>
      </c>
      <c r="K91" s="44">
        <f t="shared" si="9"/>
        <v>390</v>
      </c>
      <c r="L91" s="104"/>
    </row>
    <row r="92" spans="1:12" ht="15" x14ac:dyDescent="0.25">
      <c r="A92" s="111"/>
      <c r="B92" s="114"/>
      <c r="C92" s="128" t="s">
        <v>216</v>
      </c>
      <c r="D92" s="45">
        <v>0</v>
      </c>
      <c r="E92" s="43">
        <v>0</v>
      </c>
      <c r="F92" s="43">
        <v>0</v>
      </c>
      <c r="G92" s="44">
        <v>0</v>
      </c>
      <c r="H92" s="44">
        <v>0</v>
      </c>
      <c r="I92" s="44">
        <v>0</v>
      </c>
      <c r="J92" s="44">
        <f t="shared" si="8"/>
        <v>0</v>
      </c>
      <c r="K92" s="44">
        <f t="shared" si="9"/>
        <v>0</v>
      </c>
      <c r="L92" s="104"/>
    </row>
    <row r="93" spans="1:12" ht="15" x14ac:dyDescent="0.25">
      <c r="A93" s="138"/>
      <c r="B93" s="114"/>
      <c r="C93" s="124" t="s">
        <v>323</v>
      </c>
      <c r="D93" s="45">
        <v>0</v>
      </c>
      <c r="E93" s="43">
        <v>0</v>
      </c>
      <c r="F93" s="43">
        <v>0</v>
      </c>
      <c r="G93" s="44">
        <v>0</v>
      </c>
      <c r="H93" s="44">
        <v>0</v>
      </c>
      <c r="I93" s="44">
        <v>0</v>
      </c>
      <c r="J93" s="44">
        <f t="shared" si="8"/>
        <v>0</v>
      </c>
      <c r="K93" s="44">
        <f t="shared" si="9"/>
        <v>0</v>
      </c>
      <c r="L93" s="104"/>
    </row>
    <row r="94" spans="1:12" ht="15" x14ac:dyDescent="0.25">
      <c r="A94" s="111"/>
      <c r="B94" s="114"/>
      <c r="C94" s="124" t="s">
        <v>217</v>
      </c>
      <c r="D94" s="45">
        <v>424</v>
      </c>
      <c r="E94" s="43">
        <v>117</v>
      </c>
      <c r="F94" s="43">
        <v>541</v>
      </c>
      <c r="G94" s="44">
        <v>0</v>
      </c>
      <c r="H94" s="44">
        <v>0</v>
      </c>
      <c r="I94" s="44">
        <v>0</v>
      </c>
      <c r="J94" s="44">
        <f t="shared" si="8"/>
        <v>541</v>
      </c>
      <c r="K94" s="44">
        <f t="shared" si="9"/>
        <v>541</v>
      </c>
      <c r="L94" s="104"/>
    </row>
    <row r="95" spans="1:12" ht="15" x14ac:dyDescent="0.25">
      <c r="A95" s="111"/>
      <c r="B95" s="114"/>
      <c r="C95" s="128"/>
      <c r="D95" s="42"/>
      <c r="E95" s="40"/>
      <c r="F95" s="40"/>
      <c r="G95" s="41"/>
      <c r="H95" s="41"/>
      <c r="I95" s="41"/>
      <c r="J95" s="41"/>
      <c r="K95" s="41"/>
      <c r="L95" s="104"/>
    </row>
    <row r="96" spans="1:12" ht="15" x14ac:dyDescent="0.25">
      <c r="A96" s="123"/>
      <c r="B96" s="133" t="s">
        <v>139</v>
      </c>
      <c r="C96" s="136" t="s">
        <v>218</v>
      </c>
      <c r="D96" s="58">
        <v>2008</v>
      </c>
      <c r="E96" s="59">
        <v>349</v>
      </c>
      <c r="F96" s="59">
        <v>2357</v>
      </c>
      <c r="G96" s="60">
        <v>2655</v>
      </c>
      <c r="H96" s="60">
        <v>1663</v>
      </c>
      <c r="I96" s="60">
        <v>11</v>
      </c>
      <c r="J96" s="60">
        <f t="shared" ref="J96:J102" si="10">SUM(F96:I96)</f>
        <v>6686</v>
      </c>
      <c r="K96" s="60">
        <f t="shared" ref="K96:K102" si="11">J96</f>
        <v>6686</v>
      </c>
      <c r="L96" s="104"/>
    </row>
    <row r="97" spans="1:12" ht="15" x14ac:dyDescent="0.25">
      <c r="A97" s="123"/>
      <c r="B97" s="114"/>
      <c r="C97" s="147" t="s">
        <v>219</v>
      </c>
      <c r="D97" s="45">
        <v>896</v>
      </c>
      <c r="E97" s="43">
        <v>0</v>
      </c>
      <c r="F97" s="43">
        <v>896</v>
      </c>
      <c r="G97" s="44">
        <v>532</v>
      </c>
      <c r="H97" s="44">
        <v>0</v>
      </c>
      <c r="I97" s="44">
        <v>0</v>
      </c>
      <c r="J97" s="44">
        <f t="shared" si="10"/>
        <v>1428</v>
      </c>
      <c r="K97" s="44">
        <f t="shared" si="11"/>
        <v>1428</v>
      </c>
      <c r="L97" s="104"/>
    </row>
    <row r="98" spans="1:12" ht="15" x14ac:dyDescent="0.25">
      <c r="A98" s="127"/>
      <c r="B98" s="114"/>
      <c r="C98" s="147" t="s">
        <v>220</v>
      </c>
      <c r="D98" s="45">
        <v>274</v>
      </c>
      <c r="E98" s="43">
        <v>0</v>
      </c>
      <c r="F98" s="43">
        <v>274</v>
      </c>
      <c r="G98" s="44">
        <v>0</v>
      </c>
      <c r="H98" s="44">
        <v>0</v>
      </c>
      <c r="I98" s="44">
        <v>0</v>
      </c>
      <c r="J98" s="44">
        <f t="shared" si="10"/>
        <v>274</v>
      </c>
      <c r="K98" s="44">
        <f t="shared" si="11"/>
        <v>274</v>
      </c>
      <c r="L98" s="104"/>
    </row>
    <row r="99" spans="1:12" ht="15" x14ac:dyDescent="0.25">
      <c r="A99" s="125"/>
      <c r="B99" s="114"/>
      <c r="C99" s="147" t="s">
        <v>221</v>
      </c>
      <c r="D99" s="45">
        <v>143</v>
      </c>
      <c r="E99" s="43">
        <v>0</v>
      </c>
      <c r="F99" s="43">
        <v>143</v>
      </c>
      <c r="G99" s="44">
        <v>54</v>
      </c>
      <c r="H99" s="44">
        <v>0</v>
      </c>
      <c r="I99" s="44">
        <v>0</v>
      </c>
      <c r="J99" s="44">
        <f t="shared" si="10"/>
        <v>197</v>
      </c>
      <c r="K99" s="44">
        <f t="shared" si="11"/>
        <v>197</v>
      </c>
      <c r="L99" s="104"/>
    </row>
    <row r="100" spans="1:12" ht="15" x14ac:dyDescent="0.25">
      <c r="A100" s="129"/>
      <c r="B100" s="114"/>
      <c r="C100" s="147" t="s">
        <v>222</v>
      </c>
      <c r="D100" s="45">
        <v>18</v>
      </c>
      <c r="E100" s="43">
        <v>0</v>
      </c>
      <c r="F100" s="43">
        <v>18</v>
      </c>
      <c r="G100" s="44">
        <v>0</v>
      </c>
      <c r="H100" s="44">
        <v>0</v>
      </c>
      <c r="I100" s="44">
        <v>0</v>
      </c>
      <c r="J100" s="44">
        <f t="shared" si="10"/>
        <v>18</v>
      </c>
      <c r="K100" s="44">
        <f t="shared" si="11"/>
        <v>18</v>
      </c>
      <c r="L100" s="104"/>
    </row>
    <row r="101" spans="1:12" ht="15" x14ac:dyDescent="0.25">
      <c r="A101" s="129"/>
      <c r="B101" s="114"/>
      <c r="C101" s="147" t="s">
        <v>367</v>
      </c>
      <c r="D101" s="45">
        <v>0</v>
      </c>
      <c r="E101" s="43">
        <v>0</v>
      </c>
      <c r="F101" s="43">
        <v>0</v>
      </c>
      <c r="G101" s="44">
        <v>0</v>
      </c>
      <c r="H101" s="44">
        <v>0</v>
      </c>
      <c r="I101" s="44">
        <v>0</v>
      </c>
      <c r="J101" s="44">
        <f t="shared" si="10"/>
        <v>0</v>
      </c>
      <c r="K101" s="44">
        <f t="shared" si="11"/>
        <v>0</v>
      </c>
      <c r="L101" s="104"/>
    </row>
    <row r="102" spans="1:12" ht="15" x14ac:dyDescent="0.25">
      <c r="A102" s="125"/>
      <c r="B102" s="114"/>
      <c r="C102" s="148" t="s">
        <v>223</v>
      </c>
      <c r="D102" s="45">
        <v>677</v>
      </c>
      <c r="E102" s="43">
        <v>349</v>
      </c>
      <c r="F102" s="43">
        <v>1026</v>
      </c>
      <c r="G102" s="44">
        <v>2069</v>
      </c>
      <c r="H102" s="44">
        <v>1663</v>
      </c>
      <c r="I102" s="44">
        <v>11</v>
      </c>
      <c r="J102" s="44">
        <f t="shared" si="10"/>
        <v>4769</v>
      </c>
      <c r="K102" s="44">
        <f t="shared" si="11"/>
        <v>4769</v>
      </c>
      <c r="L102" s="104"/>
    </row>
    <row r="103" spans="1:12" ht="15" x14ac:dyDescent="0.25">
      <c r="A103" s="125"/>
      <c r="B103" s="114"/>
      <c r="C103" s="128"/>
      <c r="D103" s="42"/>
      <c r="E103" s="40"/>
      <c r="F103" s="40"/>
      <c r="G103" s="41"/>
      <c r="H103" s="41"/>
      <c r="I103" s="41"/>
      <c r="J103" s="41"/>
      <c r="K103" s="41"/>
      <c r="L103" s="104"/>
    </row>
    <row r="104" spans="1:12" ht="15" x14ac:dyDescent="0.25">
      <c r="A104" s="125"/>
      <c r="B104" s="133" t="s">
        <v>318</v>
      </c>
      <c r="C104" s="149" t="s">
        <v>224</v>
      </c>
      <c r="D104" s="58">
        <v>10221</v>
      </c>
      <c r="E104" s="59">
        <v>0</v>
      </c>
      <c r="F104" s="59">
        <v>10221</v>
      </c>
      <c r="G104" s="60">
        <v>0</v>
      </c>
      <c r="H104" s="60">
        <v>0</v>
      </c>
      <c r="I104" s="60">
        <v>0</v>
      </c>
      <c r="J104" s="60">
        <f t="shared" ref="J104:J109" si="12">SUM(F104:I104)</f>
        <v>10221</v>
      </c>
      <c r="K104" s="60">
        <f t="shared" ref="K104:K109" si="13">J104</f>
        <v>10221</v>
      </c>
      <c r="L104" s="104"/>
    </row>
    <row r="105" spans="1:12" ht="14.25" x14ac:dyDescent="0.2">
      <c r="A105" s="125"/>
      <c r="B105" s="150" t="s">
        <v>319</v>
      </c>
      <c r="C105" s="151" t="s">
        <v>225</v>
      </c>
      <c r="D105" s="45">
        <v>1599</v>
      </c>
      <c r="E105" s="40">
        <v>0</v>
      </c>
      <c r="F105" s="43">
        <v>1599</v>
      </c>
      <c r="G105" s="41">
        <v>0</v>
      </c>
      <c r="H105" s="41">
        <v>0</v>
      </c>
      <c r="I105" s="41">
        <v>0</v>
      </c>
      <c r="J105" s="44">
        <f t="shared" si="12"/>
        <v>1599</v>
      </c>
      <c r="K105" s="44">
        <f t="shared" si="13"/>
        <v>1599</v>
      </c>
      <c r="L105" s="104"/>
    </row>
    <row r="106" spans="1:12" ht="14.25" x14ac:dyDescent="0.2">
      <c r="A106" s="127"/>
      <c r="B106" s="150" t="s">
        <v>320</v>
      </c>
      <c r="C106" s="151" t="s">
        <v>226</v>
      </c>
      <c r="D106" s="45">
        <v>0</v>
      </c>
      <c r="E106" s="40">
        <v>0</v>
      </c>
      <c r="F106" s="43">
        <v>0</v>
      </c>
      <c r="G106" s="41">
        <v>0</v>
      </c>
      <c r="H106" s="41">
        <v>0</v>
      </c>
      <c r="I106" s="41">
        <v>0</v>
      </c>
      <c r="J106" s="44">
        <f t="shared" si="12"/>
        <v>0</v>
      </c>
      <c r="K106" s="44">
        <f t="shared" si="13"/>
        <v>0</v>
      </c>
      <c r="L106" s="104"/>
    </row>
    <row r="107" spans="1:12" ht="14.25" x14ac:dyDescent="0.2">
      <c r="A107" s="123"/>
      <c r="B107" s="150"/>
      <c r="C107" s="148" t="s">
        <v>227</v>
      </c>
      <c r="D107" s="45">
        <v>7882</v>
      </c>
      <c r="E107" s="40">
        <v>0</v>
      </c>
      <c r="F107" s="43">
        <v>7882</v>
      </c>
      <c r="G107" s="41">
        <v>0</v>
      </c>
      <c r="H107" s="41">
        <v>0</v>
      </c>
      <c r="I107" s="41">
        <v>0</v>
      </c>
      <c r="J107" s="44">
        <f t="shared" si="12"/>
        <v>7882</v>
      </c>
      <c r="K107" s="44">
        <f t="shared" si="13"/>
        <v>7882</v>
      </c>
      <c r="L107" s="104"/>
    </row>
    <row r="108" spans="1:12" ht="14.25" x14ac:dyDescent="0.2">
      <c r="B108" s="150"/>
      <c r="C108" s="148" t="s">
        <v>325</v>
      </c>
      <c r="D108" s="45">
        <v>740</v>
      </c>
      <c r="E108" s="40">
        <v>0</v>
      </c>
      <c r="F108" s="43">
        <v>740</v>
      </c>
      <c r="G108" s="41">
        <v>0</v>
      </c>
      <c r="H108" s="41">
        <v>0</v>
      </c>
      <c r="I108" s="41">
        <v>0</v>
      </c>
      <c r="J108" s="44">
        <f t="shared" si="12"/>
        <v>740</v>
      </c>
      <c r="K108" s="44">
        <f t="shared" si="13"/>
        <v>740</v>
      </c>
      <c r="L108" s="104"/>
    </row>
    <row r="109" spans="1:12" ht="14.25" x14ac:dyDescent="0.2">
      <c r="B109" s="150" t="s">
        <v>321</v>
      </c>
      <c r="C109" s="151" t="s">
        <v>228</v>
      </c>
      <c r="D109" s="45">
        <v>0</v>
      </c>
      <c r="E109" s="40">
        <v>0</v>
      </c>
      <c r="F109" s="43">
        <v>0</v>
      </c>
      <c r="G109" s="41">
        <v>0</v>
      </c>
      <c r="H109" s="41">
        <v>0</v>
      </c>
      <c r="I109" s="41">
        <v>0</v>
      </c>
      <c r="J109" s="44">
        <f t="shared" si="12"/>
        <v>0</v>
      </c>
      <c r="K109" s="44">
        <f t="shared" si="13"/>
        <v>0</v>
      </c>
      <c r="L109" s="104"/>
    </row>
    <row r="110" spans="1:12" ht="15" x14ac:dyDescent="0.25">
      <c r="B110" s="114"/>
      <c r="C110" s="124"/>
      <c r="D110" s="42"/>
      <c r="E110" s="40"/>
      <c r="F110" s="40"/>
      <c r="G110" s="41"/>
      <c r="H110" s="41"/>
      <c r="I110" s="41"/>
      <c r="J110" s="41"/>
      <c r="K110" s="41"/>
      <c r="L110" s="104"/>
    </row>
    <row r="111" spans="1:12" ht="15" x14ac:dyDescent="0.25">
      <c r="A111" s="111"/>
      <c r="B111" s="119" t="s">
        <v>322</v>
      </c>
      <c r="C111" s="152" t="s">
        <v>229</v>
      </c>
      <c r="D111" s="58">
        <v>2012</v>
      </c>
      <c r="E111" s="59">
        <v>1416</v>
      </c>
      <c r="F111" s="59">
        <v>3428</v>
      </c>
      <c r="G111" s="60">
        <v>116021</v>
      </c>
      <c r="H111" s="60">
        <v>15839</v>
      </c>
      <c r="I111" s="60">
        <v>3444</v>
      </c>
      <c r="J111" s="60">
        <f>SUM(F111:I111)</f>
        <v>138732</v>
      </c>
      <c r="K111" s="60">
        <f>J111</f>
        <v>138732</v>
      </c>
      <c r="L111" s="104"/>
    </row>
    <row r="112" spans="1:12" ht="15" x14ac:dyDescent="0.25">
      <c r="B112" s="131"/>
      <c r="C112" s="153"/>
      <c r="D112" s="42"/>
      <c r="E112" s="40"/>
      <c r="F112" s="40"/>
      <c r="G112" s="41"/>
      <c r="H112" s="41"/>
      <c r="I112" s="41"/>
      <c r="J112" s="41"/>
      <c r="K112" s="41"/>
      <c r="L112" s="104"/>
    </row>
    <row r="113" spans="1:12" ht="15" x14ac:dyDescent="0.25">
      <c r="A113" s="111"/>
      <c r="B113" s="119" t="s">
        <v>230</v>
      </c>
      <c r="C113" s="152" t="s">
        <v>231</v>
      </c>
      <c r="D113" s="48">
        <v>891</v>
      </c>
      <c r="E113" s="46">
        <v>712</v>
      </c>
      <c r="F113" s="46">
        <v>1603</v>
      </c>
      <c r="G113" s="47">
        <v>86555</v>
      </c>
      <c r="H113" s="47">
        <v>14962</v>
      </c>
      <c r="I113" s="47">
        <v>2884</v>
      </c>
      <c r="J113" s="47">
        <f>SUM(F113:I113)</f>
        <v>106004</v>
      </c>
      <c r="K113" s="47">
        <f>J113</f>
        <v>106004</v>
      </c>
      <c r="L113" s="104"/>
    </row>
    <row r="114" spans="1:12" ht="15" x14ac:dyDescent="0.25">
      <c r="A114" s="112"/>
      <c r="B114" s="131"/>
      <c r="C114" s="124" t="s">
        <v>232</v>
      </c>
      <c r="D114" s="45">
        <v>214</v>
      </c>
      <c r="E114" s="43">
        <v>3</v>
      </c>
      <c r="F114" s="43">
        <v>217</v>
      </c>
      <c r="G114" s="44">
        <v>48993</v>
      </c>
      <c r="H114" s="44">
        <v>837</v>
      </c>
      <c r="I114" s="44">
        <v>1272</v>
      </c>
      <c r="J114" s="44">
        <f>SUM(F114:I114)</f>
        <v>51319</v>
      </c>
      <c r="K114" s="44">
        <f>J114</f>
        <v>51319</v>
      </c>
      <c r="L114" s="104"/>
    </row>
    <row r="115" spans="1:12" ht="15" x14ac:dyDescent="0.25">
      <c r="A115" s="111"/>
      <c r="B115" s="131"/>
      <c r="C115" s="124" t="s">
        <v>233</v>
      </c>
      <c r="D115" s="45">
        <v>58</v>
      </c>
      <c r="E115" s="43">
        <v>75</v>
      </c>
      <c r="F115" s="43">
        <v>133</v>
      </c>
      <c r="G115" s="44">
        <v>2775</v>
      </c>
      <c r="H115" s="44">
        <v>5267</v>
      </c>
      <c r="I115" s="44">
        <v>1602</v>
      </c>
      <c r="J115" s="44">
        <f>SUM(F115:I115)</f>
        <v>9777</v>
      </c>
      <c r="K115" s="44">
        <f>J115</f>
        <v>9777</v>
      </c>
      <c r="L115" s="104"/>
    </row>
    <row r="116" spans="1:12" ht="15" x14ac:dyDescent="0.25">
      <c r="A116" s="111"/>
      <c r="B116" s="131"/>
      <c r="C116" s="124" t="s">
        <v>234</v>
      </c>
      <c r="D116" s="45">
        <v>482</v>
      </c>
      <c r="E116" s="43">
        <v>115</v>
      </c>
      <c r="F116" s="43">
        <v>597</v>
      </c>
      <c r="G116" s="44">
        <v>33570</v>
      </c>
      <c r="H116" s="44">
        <v>2187</v>
      </c>
      <c r="I116" s="44">
        <v>10</v>
      </c>
      <c r="J116" s="44">
        <f>SUM(F116:I116)</f>
        <v>36364</v>
      </c>
      <c r="K116" s="44">
        <f>J116</f>
        <v>36364</v>
      </c>
      <c r="L116" s="104"/>
    </row>
    <row r="117" spans="1:12" ht="15" x14ac:dyDescent="0.25">
      <c r="A117" s="138"/>
      <c r="B117" s="131"/>
      <c r="C117" s="124" t="s">
        <v>235</v>
      </c>
      <c r="D117" s="45">
        <v>137</v>
      </c>
      <c r="E117" s="43">
        <v>519</v>
      </c>
      <c r="F117" s="43">
        <v>656</v>
      </c>
      <c r="G117" s="44">
        <v>1217</v>
      </c>
      <c r="H117" s="44">
        <v>6671</v>
      </c>
      <c r="I117" s="44">
        <v>0</v>
      </c>
      <c r="J117" s="44">
        <f>SUM(F117:I117)</f>
        <v>8544</v>
      </c>
      <c r="K117" s="44">
        <f>J117</f>
        <v>8544</v>
      </c>
      <c r="L117" s="104"/>
    </row>
    <row r="118" spans="1:12" ht="15" x14ac:dyDescent="0.25">
      <c r="A118" s="111"/>
      <c r="B118" s="131"/>
      <c r="C118" s="153"/>
      <c r="D118" s="42"/>
      <c r="E118" s="40"/>
      <c r="F118" s="40"/>
      <c r="G118" s="41"/>
      <c r="H118" s="41"/>
      <c r="I118" s="41"/>
      <c r="J118" s="41"/>
      <c r="K118" s="41"/>
      <c r="L118" s="104"/>
    </row>
    <row r="119" spans="1:12" ht="15" x14ac:dyDescent="0.25">
      <c r="A119" s="111"/>
      <c r="B119" s="119" t="s">
        <v>236</v>
      </c>
      <c r="C119" s="152" t="s">
        <v>237</v>
      </c>
      <c r="D119" s="58">
        <v>1121</v>
      </c>
      <c r="E119" s="59">
        <v>704</v>
      </c>
      <c r="F119" s="59">
        <v>1825</v>
      </c>
      <c r="G119" s="60">
        <v>29466</v>
      </c>
      <c r="H119" s="60">
        <v>877</v>
      </c>
      <c r="I119" s="60">
        <v>560</v>
      </c>
      <c r="J119" s="60">
        <f t="shared" ref="J119:J134" si="14">SUM(F119:I119)</f>
        <v>32728</v>
      </c>
      <c r="K119" s="60">
        <f t="shared" ref="K119:K134" si="15">J119</f>
        <v>32728</v>
      </c>
      <c r="L119" s="104"/>
    </row>
    <row r="120" spans="1:12" ht="14.25" x14ac:dyDescent="0.2">
      <c r="A120" s="123"/>
      <c r="B120" s="154"/>
      <c r="C120" s="115" t="s">
        <v>238</v>
      </c>
      <c r="D120" s="45">
        <v>0</v>
      </c>
      <c r="E120" s="43">
        <v>592</v>
      </c>
      <c r="F120" s="43">
        <v>592</v>
      </c>
      <c r="G120" s="44">
        <v>17026</v>
      </c>
      <c r="H120" s="44">
        <v>0</v>
      </c>
      <c r="I120" s="44">
        <v>440</v>
      </c>
      <c r="J120" s="44">
        <f t="shared" si="14"/>
        <v>18058</v>
      </c>
      <c r="K120" s="44">
        <f t="shared" si="15"/>
        <v>18058</v>
      </c>
      <c r="L120" s="104"/>
    </row>
    <row r="121" spans="1:12" ht="14.25" x14ac:dyDescent="0.2">
      <c r="A121" s="123"/>
      <c r="B121" s="116"/>
      <c r="C121" s="115" t="s">
        <v>239</v>
      </c>
      <c r="D121" s="45">
        <v>0</v>
      </c>
      <c r="E121" s="43">
        <v>56</v>
      </c>
      <c r="F121" s="43">
        <v>56</v>
      </c>
      <c r="G121" s="44">
        <v>174</v>
      </c>
      <c r="H121" s="44">
        <v>0</v>
      </c>
      <c r="I121" s="44">
        <v>10</v>
      </c>
      <c r="J121" s="44">
        <f t="shared" si="14"/>
        <v>240</v>
      </c>
      <c r="K121" s="44">
        <f t="shared" si="15"/>
        <v>240</v>
      </c>
      <c r="L121" s="104"/>
    </row>
    <row r="122" spans="1:12" ht="14.25" x14ac:dyDescent="0.2">
      <c r="A122" s="127"/>
      <c r="B122" s="116"/>
      <c r="C122" s="124" t="s">
        <v>240</v>
      </c>
      <c r="D122" s="45">
        <v>0</v>
      </c>
      <c r="E122" s="43">
        <v>0</v>
      </c>
      <c r="F122" s="43">
        <v>0</v>
      </c>
      <c r="G122" s="44">
        <v>51</v>
      </c>
      <c r="H122" s="44">
        <v>0</v>
      </c>
      <c r="I122" s="44">
        <v>68</v>
      </c>
      <c r="J122" s="44">
        <f t="shared" si="14"/>
        <v>119</v>
      </c>
      <c r="K122" s="44">
        <f t="shared" si="15"/>
        <v>119</v>
      </c>
      <c r="L122" s="104"/>
    </row>
    <row r="123" spans="1:12" ht="14.25" x14ac:dyDescent="0.2">
      <c r="A123" s="125"/>
      <c r="B123" s="116"/>
      <c r="C123" s="115" t="s">
        <v>241</v>
      </c>
      <c r="D123" s="45">
        <v>0</v>
      </c>
      <c r="E123" s="43">
        <v>536</v>
      </c>
      <c r="F123" s="43">
        <v>536</v>
      </c>
      <c r="G123" s="44">
        <v>11103</v>
      </c>
      <c r="H123" s="44">
        <v>0</v>
      </c>
      <c r="I123" s="44">
        <v>63</v>
      </c>
      <c r="J123" s="44">
        <f t="shared" si="14"/>
        <v>11702</v>
      </c>
      <c r="K123" s="44">
        <f t="shared" si="15"/>
        <v>11702</v>
      </c>
      <c r="L123" s="104"/>
    </row>
    <row r="124" spans="1:12" ht="14.25" x14ac:dyDescent="0.2">
      <c r="A124" s="129"/>
      <c r="B124" s="116"/>
      <c r="C124" s="115" t="s">
        <v>242</v>
      </c>
      <c r="D124" s="45">
        <v>0</v>
      </c>
      <c r="E124" s="43">
        <v>0</v>
      </c>
      <c r="F124" s="43">
        <v>0</v>
      </c>
      <c r="G124" s="44">
        <v>5646</v>
      </c>
      <c r="H124" s="44">
        <v>0</v>
      </c>
      <c r="I124" s="44">
        <v>298</v>
      </c>
      <c r="J124" s="44">
        <f t="shared" si="14"/>
        <v>5944</v>
      </c>
      <c r="K124" s="44">
        <f t="shared" si="15"/>
        <v>5944</v>
      </c>
      <c r="L124" s="104"/>
    </row>
    <row r="125" spans="1:12" ht="14.25" x14ac:dyDescent="0.2">
      <c r="A125" s="125"/>
      <c r="B125" s="116"/>
      <c r="C125" s="115" t="s">
        <v>243</v>
      </c>
      <c r="D125" s="45">
        <v>0</v>
      </c>
      <c r="E125" s="43">
        <v>0</v>
      </c>
      <c r="F125" s="43">
        <v>0</v>
      </c>
      <c r="G125" s="44">
        <v>52</v>
      </c>
      <c r="H125" s="44">
        <v>0</v>
      </c>
      <c r="I125" s="44">
        <v>1</v>
      </c>
      <c r="J125" s="44">
        <f t="shared" si="14"/>
        <v>53</v>
      </c>
      <c r="K125" s="44">
        <f t="shared" si="15"/>
        <v>53</v>
      </c>
      <c r="L125" s="104"/>
    </row>
    <row r="126" spans="1:12" ht="14.25" x14ac:dyDescent="0.2">
      <c r="A126" s="125"/>
      <c r="B126" s="154"/>
      <c r="C126" s="115" t="s">
        <v>244</v>
      </c>
      <c r="D126" s="45">
        <v>1072</v>
      </c>
      <c r="E126" s="43">
        <v>112</v>
      </c>
      <c r="F126" s="43">
        <v>1184</v>
      </c>
      <c r="G126" s="44">
        <v>4567</v>
      </c>
      <c r="H126" s="44">
        <v>866</v>
      </c>
      <c r="I126" s="44">
        <v>120</v>
      </c>
      <c r="J126" s="44">
        <f t="shared" si="14"/>
        <v>6737</v>
      </c>
      <c r="K126" s="44">
        <f t="shared" si="15"/>
        <v>6737</v>
      </c>
      <c r="L126" s="104"/>
    </row>
    <row r="127" spans="1:12" ht="14.25" x14ac:dyDescent="0.2">
      <c r="A127" s="125"/>
      <c r="B127" s="116"/>
      <c r="C127" s="128" t="s">
        <v>245</v>
      </c>
      <c r="D127" s="45">
        <v>1019</v>
      </c>
      <c r="E127" s="43">
        <v>0</v>
      </c>
      <c r="F127" s="43">
        <v>1019</v>
      </c>
      <c r="G127" s="44">
        <v>270</v>
      </c>
      <c r="H127" s="44">
        <v>161</v>
      </c>
      <c r="I127" s="44">
        <v>0</v>
      </c>
      <c r="J127" s="44">
        <f t="shared" si="14"/>
        <v>1450</v>
      </c>
      <c r="K127" s="44">
        <f t="shared" si="15"/>
        <v>1450</v>
      </c>
      <c r="L127" s="104"/>
    </row>
    <row r="128" spans="1:12" ht="14.25" x14ac:dyDescent="0.2">
      <c r="A128" s="125"/>
      <c r="B128" s="116"/>
      <c r="C128" s="128" t="s">
        <v>246</v>
      </c>
      <c r="D128" s="45">
        <v>0</v>
      </c>
      <c r="E128" s="43">
        <v>0</v>
      </c>
      <c r="F128" s="43">
        <v>0</v>
      </c>
      <c r="G128" s="44">
        <v>2639</v>
      </c>
      <c r="H128" s="44">
        <v>543</v>
      </c>
      <c r="I128" s="44">
        <v>93</v>
      </c>
      <c r="J128" s="44">
        <f t="shared" si="14"/>
        <v>3275</v>
      </c>
      <c r="K128" s="44">
        <f t="shared" si="15"/>
        <v>3275</v>
      </c>
      <c r="L128" s="104"/>
    </row>
    <row r="129" spans="1:12" ht="14.25" x14ac:dyDescent="0.2">
      <c r="A129" s="125"/>
      <c r="B129" s="116"/>
      <c r="C129" s="115" t="s">
        <v>243</v>
      </c>
      <c r="D129" s="45">
        <v>53</v>
      </c>
      <c r="E129" s="43">
        <v>112</v>
      </c>
      <c r="F129" s="43">
        <v>165</v>
      </c>
      <c r="G129" s="44">
        <v>1658</v>
      </c>
      <c r="H129" s="44">
        <v>162</v>
      </c>
      <c r="I129" s="44">
        <v>27</v>
      </c>
      <c r="J129" s="44">
        <f t="shared" si="14"/>
        <v>2012</v>
      </c>
      <c r="K129" s="44">
        <f t="shared" si="15"/>
        <v>2012</v>
      </c>
      <c r="L129" s="104"/>
    </row>
    <row r="130" spans="1:12" ht="14.25" x14ac:dyDescent="0.2">
      <c r="A130" s="127"/>
      <c r="B130" s="154"/>
      <c r="C130" s="115" t="s">
        <v>247</v>
      </c>
      <c r="D130" s="45">
        <v>49</v>
      </c>
      <c r="E130" s="43">
        <v>0</v>
      </c>
      <c r="F130" s="43">
        <v>49</v>
      </c>
      <c r="G130" s="44">
        <v>7867</v>
      </c>
      <c r="H130" s="44">
        <v>10</v>
      </c>
      <c r="I130" s="44">
        <v>0</v>
      </c>
      <c r="J130" s="44">
        <f t="shared" si="14"/>
        <v>7926</v>
      </c>
      <c r="K130" s="44">
        <f t="shared" si="15"/>
        <v>7926</v>
      </c>
      <c r="L130" s="104"/>
    </row>
    <row r="131" spans="1:12" ht="14.25" x14ac:dyDescent="0.2">
      <c r="A131" s="123"/>
      <c r="B131" s="116"/>
      <c r="C131" s="128" t="s">
        <v>248</v>
      </c>
      <c r="D131" s="45">
        <v>21</v>
      </c>
      <c r="E131" s="43">
        <v>0</v>
      </c>
      <c r="F131" s="43">
        <v>21</v>
      </c>
      <c r="G131" s="44">
        <v>6773</v>
      </c>
      <c r="H131" s="44">
        <v>0</v>
      </c>
      <c r="I131" s="44">
        <v>0</v>
      </c>
      <c r="J131" s="44">
        <f t="shared" si="14"/>
        <v>6794</v>
      </c>
      <c r="K131" s="44">
        <f t="shared" si="15"/>
        <v>6794</v>
      </c>
      <c r="L131" s="104"/>
    </row>
    <row r="132" spans="1:12" ht="14.25" x14ac:dyDescent="0.2">
      <c r="B132" s="116"/>
      <c r="C132" s="115" t="s">
        <v>243</v>
      </c>
      <c r="D132" s="45">
        <v>28</v>
      </c>
      <c r="E132" s="43">
        <v>0</v>
      </c>
      <c r="F132" s="43">
        <v>28</v>
      </c>
      <c r="G132" s="44">
        <v>1094</v>
      </c>
      <c r="H132" s="44">
        <v>10</v>
      </c>
      <c r="I132" s="44">
        <v>0</v>
      </c>
      <c r="J132" s="44">
        <f t="shared" si="14"/>
        <v>1132</v>
      </c>
      <c r="K132" s="44">
        <f t="shared" si="15"/>
        <v>1132</v>
      </c>
      <c r="L132" s="104"/>
    </row>
    <row r="133" spans="1:12" ht="14.25" x14ac:dyDescent="0.2">
      <c r="B133" s="154"/>
      <c r="C133" s="115" t="s">
        <v>249</v>
      </c>
      <c r="D133" s="45">
        <v>0</v>
      </c>
      <c r="E133" s="43">
        <v>0</v>
      </c>
      <c r="F133" s="43">
        <v>0</v>
      </c>
      <c r="G133" s="44">
        <v>6</v>
      </c>
      <c r="H133" s="44">
        <v>1</v>
      </c>
      <c r="I133" s="44">
        <v>0</v>
      </c>
      <c r="J133" s="44">
        <f t="shared" si="14"/>
        <v>7</v>
      </c>
      <c r="K133" s="44">
        <f t="shared" si="15"/>
        <v>7</v>
      </c>
      <c r="L133" s="104"/>
    </row>
    <row r="134" spans="1:12" ht="14.25" x14ac:dyDescent="0.2">
      <c r="A134" s="111"/>
      <c r="B134" s="116"/>
      <c r="C134" s="115" t="s">
        <v>243</v>
      </c>
      <c r="D134" s="45">
        <v>0</v>
      </c>
      <c r="E134" s="43">
        <v>0</v>
      </c>
      <c r="F134" s="43">
        <v>0</v>
      </c>
      <c r="G134" s="44">
        <v>6</v>
      </c>
      <c r="H134" s="44">
        <v>1</v>
      </c>
      <c r="I134" s="44">
        <v>0</v>
      </c>
      <c r="J134" s="44">
        <f t="shared" si="14"/>
        <v>7</v>
      </c>
      <c r="K134" s="44">
        <f t="shared" si="15"/>
        <v>7</v>
      </c>
      <c r="L134" s="104"/>
    </row>
    <row r="135" spans="1:12" ht="15" x14ac:dyDescent="0.25">
      <c r="A135" s="111"/>
      <c r="B135" s="114"/>
      <c r="C135" s="155"/>
      <c r="D135" s="156"/>
      <c r="E135" s="157"/>
      <c r="F135" s="157"/>
      <c r="G135" s="158"/>
      <c r="H135" s="158"/>
      <c r="I135" s="158"/>
      <c r="J135" s="158"/>
      <c r="K135" s="158"/>
      <c r="L135" s="104"/>
    </row>
    <row r="136" spans="1:12" ht="15" x14ac:dyDescent="0.25">
      <c r="A136" s="112"/>
      <c r="B136" s="119" t="s">
        <v>250</v>
      </c>
      <c r="C136" s="159" t="s">
        <v>251</v>
      </c>
      <c r="D136" s="58">
        <v>30911</v>
      </c>
      <c r="E136" s="59">
        <v>10227</v>
      </c>
      <c r="F136" s="59">
        <v>41138</v>
      </c>
      <c r="G136" s="60">
        <v>142097</v>
      </c>
      <c r="H136" s="60">
        <v>47122</v>
      </c>
      <c r="I136" s="60">
        <v>4571</v>
      </c>
      <c r="J136" s="60">
        <f>SUM(F136:I136)</f>
        <v>234928</v>
      </c>
      <c r="K136" s="60">
        <f>J136</f>
        <v>234928</v>
      </c>
      <c r="L136" s="104"/>
    </row>
    <row r="137" spans="1:12" ht="15" x14ac:dyDescent="0.25">
      <c r="A137" s="111"/>
      <c r="B137" s="114"/>
      <c r="C137" s="160"/>
      <c r="D137" s="161"/>
      <c r="E137" s="162"/>
      <c r="F137" s="162"/>
      <c r="G137" s="163"/>
      <c r="H137" s="163"/>
      <c r="I137" s="163"/>
      <c r="J137" s="163"/>
      <c r="K137" s="163"/>
      <c r="L137" s="104"/>
    </row>
    <row r="138" spans="1:12" ht="15" x14ac:dyDescent="0.25">
      <c r="A138" s="111"/>
      <c r="B138" s="133" t="s">
        <v>252</v>
      </c>
      <c r="C138" s="145" t="s">
        <v>253</v>
      </c>
      <c r="D138" s="48">
        <v>2012</v>
      </c>
      <c r="E138" s="46">
        <v>1416</v>
      </c>
      <c r="F138" s="46">
        <v>3428</v>
      </c>
      <c r="G138" s="47">
        <v>116021</v>
      </c>
      <c r="H138" s="47">
        <v>15839</v>
      </c>
      <c r="I138" s="47">
        <v>3444</v>
      </c>
      <c r="J138" s="47">
        <f>SUM(F138:I138)</f>
        <v>138732</v>
      </c>
      <c r="K138" s="47">
        <f>J138</f>
        <v>138732</v>
      </c>
      <c r="L138" s="104"/>
    </row>
    <row r="139" spans="1:12" ht="14.25" x14ac:dyDescent="0.2">
      <c r="A139" s="138"/>
      <c r="B139" s="116"/>
      <c r="C139" s="124" t="s">
        <v>254</v>
      </c>
      <c r="D139" s="45">
        <v>2012</v>
      </c>
      <c r="E139" s="43">
        <v>1416</v>
      </c>
      <c r="F139" s="43">
        <v>3428</v>
      </c>
      <c r="G139" s="44">
        <v>116021</v>
      </c>
      <c r="H139" s="44">
        <v>15839</v>
      </c>
      <c r="I139" s="44">
        <v>3444</v>
      </c>
      <c r="J139" s="44">
        <f>SUM(F139:I139)</f>
        <v>138732</v>
      </c>
      <c r="K139" s="44">
        <f>J139</f>
        <v>138732</v>
      </c>
      <c r="L139" s="104"/>
    </row>
    <row r="140" spans="1:12" ht="15" x14ac:dyDescent="0.25">
      <c r="A140" s="111"/>
      <c r="B140" s="116"/>
      <c r="C140" s="124"/>
      <c r="D140" s="161"/>
      <c r="E140" s="162"/>
      <c r="F140" s="162"/>
      <c r="G140" s="163"/>
      <c r="H140" s="163"/>
      <c r="I140" s="163"/>
      <c r="J140" s="163"/>
      <c r="K140" s="163"/>
      <c r="L140" s="104"/>
    </row>
    <row r="141" spans="1:12" ht="15" x14ac:dyDescent="0.25">
      <c r="A141" s="111"/>
      <c r="B141" s="133" t="s">
        <v>255</v>
      </c>
      <c r="C141" s="145" t="s">
        <v>256</v>
      </c>
      <c r="D141" s="48">
        <v>28899</v>
      </c>
      <c r="E141" s="46">
        <v>8811</v>
      </c>
      <c r="F141" s="46">
        <v>37710</v>
      </c>
      <c r="G141" s="47">
        <v>26076</v>
      </c>
      <c r="H141" s="47">
        <v>31283</v>
      </c>
      <c r="I141" s="47">
        <v>1127</v>
      </c>
      <c r="J141" s="47">
        <f t="shared" ref="J141:J146" si="16">SUM(F141:I141)</f>
        <v>96196</v>
      </c>
      <c r="K141" s="47">
        <f t="shared" ref="K141:K146" si="17">J141</f>
        <v>96196</v>
      </c>
      <c r="L141" s="104"/>
    </row>
    <row r="142" spans="1:12" ht="14.25" x14ac:dyDescent="0.2">
      <c r="A142" s="123"/>
      <c r="B142" s="116"/>
      <c r="C142" s="128" t="s">
        <v>257</v>
      </c>
      <c r="D142" s="45">
        <v>31081</v>
      </c>
      <c r="E142" s="43">
        <v>14430</v>
      </c>
      <c r="F142" s="43">
        <v>45511</v>
      </c>
      <c r="G142" s="44">
        <v>125657</v>
      </c>
      <c r="H142" s="44">
        <v>54262</v>
      </c>
      <c r="I142" s="44">
        <v>4081</v>
      </c>
      <c r="J142" s="44">
        <f t="shared" si="16"/>
        <v>229511</v>
      </c>
      <c r="K142" s="44">
        <f t="shared" si="17"/>
        <v>229511</v>
      </c>
      <c r="L142" s="104"/>
    </row>
    <row r="143" spans="1:12" ht="14.25" x14ac:dyDescent="0.2">
      <c r="A143" s="123"/>
      <c r="B143" s="116"/>
      <c r="C143" s="124" t="s">
        <v>258</v>
      </c>
      <c r="D143" s="45">
        <v>-700</v>
      </c>
      <c r="E143" s="43">
        <v>-2426</v>
      </c>
      <c r="F143" s="43">
        <v>-3126</v>
      </c>
      <c r="G143" s="44">
        <v>-5123</v>
      </c>
      <c r="H143" s="44">
        <v>-6132</v>
      </c>
      <c r="I143" s="44">
        <v>-65</v>
      </c>
      <c r="J143" s="44">
        <f t="shared" si="16"/>
        <v>-14446</v>
      </c>
      <c r="K143" s="44">
        <f t="shared" si="17"/>
        <v>-14446</v>
      </c>
      <c r="L143" s="104"/>
    </row>
    <row r="144" spans="1:12" ht="14.25" x14ac:dyDescent="0.2">
      <c r="A144" s="127"/>
      <c r="B144" s="116"/>
      <c r="C144" s="128" t="s">
        <v>259</v>
      </c>
      <c r="D144" s="45">
        <v>-196</v>
      </c>
      <c r="E144" s="43">
        <v>-2235</v>
      </c>
      <c r="F144" s="43">
        <v>-2431</v>
      </c>
      <c r="G144" s="44">
        <v>-5391</v>
      </c>
      <c r="H144" s="44">
        <v>-345</v>
      </c>
      <c r="I144" s="44">
        <v>0</v>
      </c>
      <c r="J144" s="44">
        <f t="shared" si="16"/>
        <v>-8167</v>
      </c>
      <c r="K144" s="44">
        <f t="shared" si="17"/>
        <v>-8167</v>
      </c>
      <c r="L144" s="104"/>
    </row>
    <row r="145" spans="1:12" ht="14.25" x14ac:dyDescent="0.2">
      <c r="A145" s="125"/>
      <c r="B145" s="116"/>
      <c r="C145" s="124" t="s">
        <v>260</v>
      </c>
      <c r="D145" s="45">
        <v>-395</v>
      </c>
      <c r="E145" s="43">
        <v>-246</v>
      </c>
      <c r="F145" s="43">
        <v>-641</v>
      </c>
      <c r="G145" s="44">
        <v>-2512</v>
      </c>
      <c r="H145" s="44">
        <v>-1540</v>
      </c>
      <c r="I145" s="44">
        <v>-5</v>
      </c>
      <c r="J145" s="44">
        <f t="shared" si="16"/>
        <v>-4698</v>
      </c>
      <c r="K145" s="44">
        <f t="shared" si="17"/>
        <v>-4698</v>
      </c>
      <c r="L145" s="104"/>
    </row>
    <row r="146" spans="1:12" ht="14.25" x14ac:dyDescent="0.2">
      <c r="A146" s="129"/>
      <c r="B146" s="116"/>
      <c r="C146" s="164" t="s">
        <v>261</v>
      </c>
      <c r="D146" s="45">
        <v>-891</v>
      </c>
      <c r="E146" s="43">
        <v>-712</v>
      </c>
      <c r="F146" s="43">
        <v>-1603</v>
      </c>
      <c r="G146" s="44">
        <v>-86555</v>
      </c>
      <c r="H146" s="44">
        <v>-14962</v>
      </c>
      <c r="I146" s="44">
        <v>-2884</v>
      </c>
      <c r="J146" s="44">
        <f t="shared" si="16"/>
        <v>-106004</v>
      </c>
      <c r="K146" s="44">
        <f t="shared" si="17"/>
        <v>-106004</v>
      </c>
      <c r="L146" s="104"/>
    </row>
    <row r="147" spans="1:12" ht="15" x14ac:dyDescent="0.25">
      <c r="A147" s="125"/>
      <c r="B147" s="116"/>
      <c r="C147" s="124"/>
      <c r="D147" s="156"/>
      <c r="E147" s="157"/>
      <c r="F147" s="157"/>
      <c r="G147" s="158"/>
      <c r="H147" s="158"/>
      <c r="I147" s="158"/>
      <c r="J147" s="158"/>
      <c r="K147" s="158"/>
      <c r="L147" s="104"/>
    </row>
    <row r="148" spans="1:12" ht="15" x14ac:dyDescent="0.25">
      <c r="A148" s="125"/>
      <c r="B148" s="119" t="s">
        <v>148</v>
      </c>
      <c r="C148" s="152" t="s">
        <v>262</v>
      </c>
      <c r="D148" s="58">
        <v>6200</v>
      </c>
      <c r="E148" s="59">
        <v>4350</v>
      </c>
      <c r="F148" s="59">
        <v>8024</v>
      </c>
      <c r="G148" s="60">
        <v>4530</v>
      </c>
      <c r="H148" s="60">
        <v>744</v>
      </c>
      <c r="I148" s="60">
        <v>0</v>
      </c>
      <c r="J148" s="60">
        <f>SUM(F148:I148)</f>
        <v>13298</v>
      </c>
      <c r="K148" s="60">
        <f>J148</f>
        <v>13298</v>
      </c>
      <c r="L148" s="104"/>
    </row>
    <row r="149" spans="1:12" ht="15" x14ac:dyDescent="0.25">
      <c r="A149" s="125"/>
      <c r="B149" s="114"/>
      <c r="C149" s="115"/>
      <c r="D149" s="161"/>
      <c r="E149" s="162"/>
      <c r="F149" s="162"/>
      <c r="G149" s="163"/>
      <c r="H149" s="163"/>
      <c r="I149" s="163"/>
      <c r="J149" s="163"/>
      <c r="K149" s="163"/>
      <c r="L149" s="104"/>
    </row>
    <row r="150" spans="1:12" ht="15" x14ac:dyDescent="0.25">
      <c r="A150" s="125"/>
      <c r="B150" s="133" t="s">
        <v>157</v>
      </c>
      <c r="C150" s="136" t="s">
        <v>337</v>
      </c>
      <c r="D150" s="48">
        <v>888</v>
      </c>
      <c r="E150" s="46">
        <v>197</v>
      </c>
      <c r="F150" s="46">
        <v>1085</v>
      </c>
      <c r="G150" s="47">
        <v>2421</v>
      </c>
      <c r="H150" s="47">
        <v>435</v>
      </c>
      <c r="I150" s="47">
        <v>0</v>
      </c>
      <c r="J150" s="47">
        <f>SUM(F150:I150)</f>
        <v>3941</v>
      </c>
      <c r="K150" s="47">
        <f>J150</f>
        <v>3941</v>
      </c>
      <c r="L150" s="104"/>
    </row>
    <row r="151" spans="1:12" ht="15" x14ac:dyDescent="0.25">
      <c r="A151" s="127"/>
      <c r="B151" s="114"/>
      <c r="C151" s="115" t="s">
        <v>263</v>
      </c>
      <c r="D151" s="42"/>
      <c r="E151" s="40"/>
      <c r="F151" s="40"/>
      <c r="G151" s="41"/>
      <c r="H151" s="41"/>
      <c r="I151" s="41"/>
      <c r="J151" s="41"/>
      <c r="K151" s="41"/>
      <c r="L151" s="104"/>
    </row>
    <row r="152" spans="1:12" ht="15" x14ac:dyDescent="0.25">
      <c r="A152" s="123"/>
      <c r="B152" s="114"/>
      <c r="C152" s="115" t="s">
        <v>264</v>
      </c>
      <c r="D152" s="45">
        <v>384</v>
      </c>
      <c r="E152" s="43">
        <v>8</v>
      </c>
      <c r="F152" s="43">
        <v>392</v>
      </c>
      <c r="G152" s="44">
        <v>67</v>
      </c>
      <c r="H152" s="44">
        <v>9</v>
      </c>
      <c r="I152" s="44">
        <v>0</v>
      </c>
      <c r="J152" s="44">
        <f>SUM(F152:I152)</f>
        <v>468</v>
      </c>
      <c r="K152" s="44">
        <f>J152</f>
        <v>468</v>
      </c>
      <c r="L152" s="104"/>
    </row>
    <row r="153" spans="1:12" ht="15" x14ac:dyDescent="0.25">
      <c r="B153" s="114"/>
      <c r="C153" s="115" t="s">
        <v>265</v>
      </c>
      <c r="D153" s="45">
        <v>0</v>
      </c>
      <c r="E153" s="43">
        <v>12</v>
      </c>
      <c r="F153" s="43">
        <v>12</v>
      </c>
      <c r="G153" s="44">
        <v>71</v>
      </c>
      <c r="H153" s="44">
        <v>4</v>
      </c>
      <c r="I153" s="44">
        <v>0</v>
      </c>
      <c r="J153" s="44">
        <f>SUM(F153:I153)</f>
        <v>87</v>
      </c>
      <c r="K153" s="44">
        <f t="shared" ref="K153:K155" si="18">J153</f>
        <v>87</v>
      </c>
      <c r="L153" s="104"/>
    </row>
    <row r="154" spans="1:12" ht="15" x14ac:dyDescent="0.25">
      <c r="B154" s="114"/>
      <c r="C154" s="115" t="s">
        <v>266</v>
      </c>
      <c r="D154" s="45">
        <v>0</v>
      </c>
      <c r="E154" s="43">
        <v>0</v>
      </c>
      <c r="F154" s="43">
        <v>0</v>
      </c>
      <c r="G154" s="44">
        <v>14</v>
      </c>
      <c r="H154" s="44">
        <v>166</v>
      </c>
      <c r="I154" s="44">
        <v>0</v>
      </c>
      <c r="J154" s="44">
        <f>SUM(F154:I154)</f>
        <v>180</v>
      </c>
      <c r="K154" s="44">
        <f t="shared" si="18"/>
        <v>180</v>
      </c>
      <c r="L154" s="104"/>
    </row>
    <row r="155" spans="1:12" ht="15" x14ac:dyDescent="0.25">
      <c r="A155" s="111"/>
      <c r="B155" s="114"/>
      <c r="C155" s="128" t="s">
        <v>267</v>
      </c>
      <c r="D155" s="45">
        <v>0</v>
      </c>
      <c r="E155" s="43">
        <v>0</v>
      </c>
      <c r="F155" s="43">
        <v>0</v>
      </c>
      <c r="G155" s="44">
        <v>1</v>
      </c>
      <c r="H155" s="44">
        <v>0</v>
      </c>
      <c r="I155" s="44">
        <v>0</v>
      </c>
      <c r="J155" s="44">
        <f>SUM(F155:I155)</f>
        <v>1</v>
      </c>
      <c r="K155" s="44">
        <f t="shared" si="18"/>
        <v>1</v>
      </c>
      <c r="L155" s="104"/>
    </row>
    <row r="156" spans="1:12" ht="15" x14ac:dyDescent="0.25">
      <c r="A156" s="111"/>
      <c r="B156" s="114"/>
      <c r="C156" s="128" t="s">
        <v>268</v>
      </c>
      <c r="D156" s="42"/>
      <c r="E156" s="40"/>
      <c r="F156" s="40"/>
      <c r="G156" s="41"/>
      <c r="H156" s="41"/>
      <c r="I156" s="41"/>
      <c r="J156" s="41"/>
      <c r="K156" s="41"/>
      <c r="L156" s="104"/>
    </row>
    <row r="157" spans="1:12" ht="15" x14ac:dyDescent="0.25">
      <c r="B157" s="114"/>
      <c r="C157" s="165" t="s">
        <v>269</v>
      </c>
      <c r="D157" s="45">
        <v>261</v>
      </c>
      <c r="E157" s="43">
        <v>110</v>
      </c>
      <c r="F157" s="43">
        <v>371</v>
      </c>
      <c r="G157" s="44">
        <v>1652</v>
      </c>
      <c r="H157" s="44">
        <v>88</v>
      </c>
      <c r="I157" s="44">
        <v>0</v>
      </c>
      <c r="J157" s="44">
        <f>SUM(F157:I157)</f>
        <v>2111</v>
      </c>
      <c r="K157" s="44">
        <f>J157</f>
        <v>2111</v>
      </c>
      <c r="L157" s="104"/>
    </row>
    <row r="158" spans="1:12" ht="15" x14ac:dyDescent="0.25">
      <c r="A158" s="111"/>
      <c r="B158" s="114"/>
      <c r="C158" s="165" t="s">
        <v>270</v>
      </c>
      <c r="D158" s="45">
        <v>121</v>
      </c>
      <c r="E158" s="43">
        <v>17</v>
      </c>
      <c r="F158" s="43">
        <v>138</v>
      </c>
      <c r="G158" s="44">
        <v>603</v>
      </c>
      <c r="H158" s="44">
        <v>165</v>
      </c>
      <c r="I158" s="44">
        <v>0</v>
      </c>
      <c r="J158" s="44">
        <f>SUM(F158:I158)</f>
        <v>906</v>
      </c>
      <c r="K158" s="44">
        <f t="shared" ref="K158:K160" si="19">J158</f>
        <v>906</v>
      </c>
      <c r="L158" s="104"/>
    </row>
    <row r="159" spans="1:12" ht="15" x14ac:dyDescent="0.25">
      <c r="B159" s="114"/>
      <c r="C159" s="165" t="s">
        <v>271</v>
      </c>
      <c r="D159" s="45">
        <v>122</v>
      </c>
      <c r="E159" s="43">
        <v>50</v>
      </c>
      <c r="F159" s="43">
        <v>172</v>
      </c>
      <c r="G159" s="44">
        <v>13</v>
      </c>
      <c r="H159" s="44">
        <v>3</v>
      </c>
      <c r="I159" s="44">
        <v>0</v>
      </c>
      <c r="J159" s="44">
        <f>SUM(F159:I159)</f>
        <v>188</v>
      </c>
      <c r="K159" s="44">
        <f t="shared" si="19"/>
        <v>188</v>
      </c>
      <c r="L159" s="104"/>
    </row>
    <row r="160" spans="1:12" ht="15" x14ac:dyDescent="0.25">
      <c r="A160" s="111"/>
      <c r="B160" s="114"/>
      <c r="C160" s="165" t="s">
        <v>97</v>
      </c>
      <c r="D160" s="45">
        <v>0</v>
      </c>
      <c r="E160" s="43">
        <v>0</v>
      </c>
      <c r="F160" s="43">
        <v>0</v>
      </c>
      <c r="G160" s="44">
        <v>0</v>
      </c>
      <c r="H160" s="44">
        <v>0</v>
      </c>
      <c r="I160" s="44">
        <v>0</v>
      </c>
      <c r="J160" s="44">
        <f>SUM(F160:I160)</f>
        <v>0</v>
      </c>
      <c r="K160" s="44">
        <f t="shared" si="19"/>
        <v>0</v>
      </c>
      <c r="L160" s="104"/>
    </row>
    <row r="161" spans="1:12" ht="15" x14ac:dyDescent="0.25">
      <c r="A161" s="112"/>
      <c r="B161" s="114"/>
      <c r="C161" s="115"/>
      <c r="D161" s="161"/>
      <c r="E161" s="162"/>
      <c r="F161" s="162"/>
      <c r="G161" s="163"/>
      <c r="H161" s="163"/>
      <c r="I161" s="163"/>
      <c r="J161" s="163"/>
      <c r="K161" s="163"/>
      <c r="L161" s="104"/>
    </row>
    <row r="162" spans="1:12" ht="15" x14ac:dyDescent="0.25">
      <c r="A162" s="111"/>
      <c r="B162" s="133" t="s">
        <v>162</v>
      </c>
      <c r="C162" s="136" t="s">
        <v>336</v>
      </c>
      <c r="D162" s="48">
        <v>1312</v>
      </c>
      <c r="E162" s="46">
        <v>3564</v>
      </c>
      <c r="F162" s="46">
        <v>4876</v>
      </c>
      <c r="G162" s="47">
        <v>573</v>
      </c>
      <c r="H162" s="47">
        <v>58</v>
      </c>
      <c r="I162" s="47">
        <v>0</v>
      </c>
      <c r="J162" s="47">
        <f t="shared" ref="J162:J170" si="20">SUM(F162:I162)</f>
        <v>5507</v>
      </c>
      <c r="K162" s="47">
        <f>J162</f>
        <v>5507</v>
      </c>
      <c r="L162" s="104"/>
    </row>
    <row r="163" spans="1:12" ht="15" x14ac:dyDescent="0.25">
      <c r="A163" s="111"/>
      <c r="B163" s="114"/>
      <c r="C163" s="147" t="s">
        <v>353</v>
      </c>
      <c r="D163" s="45">
        <v>1</v>
      </c>
      <c r="E163" s="43">
        <v>2874</v>
      </c>
      <c r="F163" s="43">
        <v>2875</v>
      </c>
      <c r="G163" s="44">
        <v>26</v>
      </c>
      <c r="H163" s="44">
        <v>0</v>
      </c>
      <c r="I163" s="44">
        <v>0</v>
      </c>
      <c r="J163" s="44">
        <f t="shared" si="20"/>
        <v>2901</v>
      </c>
      <c r="K163" s="44">
        <f>J163</f>
        <v>2901</v>
      </c>
      <c r="L163" s="104"/>
    </row>
    <row r="164" spans="1:12" ht="15" x14ac:dyDescent="0.25">
      <c r="A164" s="138"/>
      <c r="B164" s="114"/>
      <c r="C164" s="147" t="s">
        <v>272</v>
      </c>
      <c r="D164" s="45">
        <v>332</v>
      </c>
      <c r="E164" s="43">
        <v>0</v>
      </c>
      <c r="F164" s="43">
        <v>332</v>
      </c>
      <c r="G164" s="44">
        <v>0</v>
      </c>
      <c r="H164" s="44">
        <v>0</v>
      </c>
      <c r="I164" s="44">
        <v>0</v>
      </c>
      <c r="J164" s="44">
        <f t="shared" si="20"/>
        <v>332</v>
      </c>
      <c r="K164" s="44">
        <f t="shared" ref="K164:K170" si="21">J164</f>
        <v>332</v>
      </c>
      <c r="L164" s="104"/>
    </row>
    <row r="165" spans="1:12" ht="15" x14ac:dyDescent="0.25">
      <c r="A165" s="111"/>
      <c r="B165" s="114"/>
      <c r="C165" s="147" t="s">
        <v>354</v>
      </c>
      <c r="D165" s="45">
        <v>0</v>
      </c>
      <c r="E165" s="43">
        <v>0</v>
      </c>
      <c r="F165" s="43">
        <v>0</v>
      </c>
      <c r="G165" s="44">
        <v>90</v>
      </c>
      <c r="H165" s="44">
        <v>0</v>
      </c>
      <c r="I165" s="44">
        <v>0</v>
      </c>
      <c r="J165" s="44">
        <f t="shared" si="20"/>
        <v>90</v>
      </c>
      <c r="K165" s="44">
        <f t="shared" si="21"/>
        <v>90</v>
      </c>
      <c r="L165" s="104"/>
    </row>
    <row r="166" spans="1:12" ht="15" x14ac:dyDescent="0.25">
      <c r="A166" s="111"/>
      <c r="B166" s="114"/>
      <c r="C166" s="147" t="s">
        <v>323</v>
      </c>
      <c r="D166" s="45">
        <v>32</v>
      </c>
      <c r="E166" s="43">
        <v>0</v>
      </c>
      <c r="F166" s="43">
        <v>32</v>
      </c>
      <c r="G166" s="44">
        <v>0</v>
      </c>
      <c r="H166" s="44">
        <v>0</v>
      </c>
      <c r="I166" s="44">
        <v>0</v>
      </c>
      <c r="J166" s="44">
        <f t="shared" si="20"/>
        <v>32</v>
      </c>
      <c r="K166" s="44">
        <f t="shared" si="21"/>
        <v>32</v>
      </c>
      <c r="L166" s="104"/>
    </row>
    <row r="167" spans="1:12" ht="15" x14ac:dyDescent="0.25">
      <c r="A167" s="123"/>
      <c r="B167" s="114"/>
      <c r="C167" s="147" t="s">
        <v>355</v>
      </c>
      <c r="D167" s="45">
        <v>102</v>
      </c>
      <c r="E167" s="43">
        <v>380</v>
      </c>
      <c r="F167" s="43">
        <v>482</v>
      </c>
      <c r="G167" s="44">
        <v>438</v>
      </c>
      <c r="H167" s="44">
        <v>4</v>
      </c>
      <c r="I167" s="44">
        <v>0</v>
      </c>
      <c r="J167" s="44">
        <f t="shared" si="20"/>
        <v>924</v>
      </c>
      <c r="K167" s="44">
        <f t="shared" si="21"/>
        <v>924</v>
      </c>
      <c r="L167" s="104"/>
    </row>
    <row r="168" spans="1:12" ht="15" x14ac:dyDescent="0.25">
      <c r="A168" s="127"/>
      <c r="B168" s="114"/>
      <c r="C168" s="147" t="s">
        <v>273</v>
      </c>
      <c r="D168" s="45">
        <v>718</v>
      </c>
      <c r="E168" s="43">
        <v>309</v>
      </c>
      <c r="F168" s="43">
        <v>1027</v>
      </c>
      <c r="G168" s="44">
        <v>19</v>
      </c>
      <c r="H168" s="44">
        <v>3</v>
      </c>
      <c r="I168" s="44">
        <v>0</v>
      </c>
      <c r="J168" s="44">
        <f t="shared" si="20"/>
        <v>1049</v>
      </c>
      <c r="K168" s="44">
        <f t="shared" si="21"/>
        <v>1049</v>
      </c>
      <c r="L168" s="104"/>
    </row>
    <row r="169" spans="1:12" ht="15" x14ac:dyDescent="0.25">
      <c r="A169" s="125"/>
      <c r="B169" s="114"/>
      <c r="C169" s="147" t="s">
        <v>274</v>
      </c>
      <c r="D169" s="45">
        <v>127</v>
      </c>
      <c r="E169" s="43">
        <v>0</v>
      </c>
      <c r="F169" s="43">
        <v>127</v>
      </c>
      <c r="G169" s="44">
        <v>0</v>
      </c>
      <c r="H169" s="44">
        <v>0</v>
      </c>
      <c r="I169" s="44">
        <v>0</v>
      </c>
      <c r="J169" s="44">
        <f t="shared" si="20"/>
        <v>127</v>
      </c>
      <c r="K169" s="44">
        <f t="shared" si="21"/>
        <v>127</v>
      </c>
      <c r="L169" s="104"/>
    </row>
    <row r="170" spans="1:12" ht="15" x14ac:dyDescent="0.25">
      <c r="A170" s="129"/>
      <c r="B170" s="114"/>
      <c r="C170" s="166" t="s">
        <v>97</v>
      </c>
      <c r="D170" s="45">
        <v>0</v>
      </c>
      <c r="E170" s="43">
        <v>1</v>
      </c>
      <c r="F170" s="43">
        <v>1</v>
      </c>
      <c r="G170" s="44">
        <v>0</v>
      </c>
      <c r="H170" s="44">
        <v>51</v>
      </c>
      <c r="I170" s="44">
        <v>0</v>
      </c>
      <c r="J170" s="44">
        <f t="shared" si="20"/>
        <v>52</v>
      </c>
      <c r="K170" s="44">
        <f t="shared" si="21"/>
        <v>52</v>
      </c>
      <c r="L170" s="104"/>
    </row>
    <row r="171" spans="1:12" ht="15" x14ac:dyDescent="0.25">
      <c r="A171" s="125"/>
      <c r="B171" s="114"/>
      <c r="C171" s="124"/>
      <c r="D171" s="161"/>
      <c r="E171" s="162"/>
      <c r="F171" s="162"/>
      <c r="G171" s="163"/>
      <c r="H171" s="163"/>
      <c r="I171" s="163"/>
      <c r="J171" s="163"/>
      <c r="K171" s="163"/>
      <c r="L171" s="104"/>
    </row>
    <row r="172" spans="1:12" ht="15" x14ac:dyDescent="0.25">
      <c r="A172" s="125"/>
      <c r="B172" s="133" t="s">
        <v>308</v>
      </c>
      <c r="C172" s="136" t="s">
        <v>161</v>
      </c>
      <c r="D172" s="58">
        <v>4000</v>
      </c>
      <c r="E172" s="59">
        <v>589</v>
      </c>
      <c r="F172" s="59">
        <v>2063</v>
      </c>
      <c r="G172" s="60">
        <v>1536</v>
      </c>
      <c r="H172" s="60">
        <v>251</v>
      </c>
      <c r="I172" s="60">
        <v>0</v>
      </c>
      <c r="J172" s="60">
        <f t="shared" ref="J172:J176" si="22">SUM(F172:I172)</f>
        <v>3850</v>
      </c>
      <c r="K172" s="121">
        <v>0</v>
      </c>
      <c r="L172" s="216"/>
    </row>
    <row r="173" spans="1:12" ht="15" x14ac:dyDescent="0.25">
      <c r="A173" s="125"/>
      <c r="B173" s="114"/>
      <c r="C173" s="124" t="s">
        <v>339</v>
      </c>
      <c r="D173" s="45">
        <v>2496</v>
      </c>
      <c r="E173" s="45">
        <v>30</v>
      </c>
      <c r="F173" s="45">
        <v>0</v>
      </c>
      <c r="G173" s="44">
        <v>156</v>
      </c>
      <c r="H173" s="44">
        <v>76</v>
      </c>
      <c r="I173" s="44">
        <v>0</v>
      </c>
      <c r="J173" s="44">
        <f t="shared" ref="J173" si="23">SUM(F173:I173)</f>
        <v>232</v>
      </c>
      <c r="K173" s="41">
        <v>0</v>
      </c>
      <c r="L173" s="104"/>
    </row>
    <row r="174" spans="1:12" ht="15" x14ac:dyDescent="0.25">
      <c r="A174" s="129"/>
      <c r="B174" s="114"/>
      <c r="C174" s="124" t="s">
        <v>195</v>
      </c>
      <c r="D174" s="45">
        <v>1418</v>
      </c>
      <c r="E174" s="43">
        <v>558</v>
      </c>
      <c r="F174" s="43">
        <v>1976</v>
      </c>
      <c r="G174" s="44">
        <v>0</v>
      </c>
      <c r="H174" s="44">
        <v>175</v>
      </c>
      <c r="I174" s="44">
        <v>0</v>
      </c>
      <c r="J174" s="44">
        <f t="shared" si="22"/>
        <v>2151</v>
      </c>
      <c r="K174" s="41">
        <v>0</v>
      </c>
      <c r="L174" s="104"/>
    </row>
    <row r="175" spans="1:12" ht="15" x14ac:dyDescent="0.25">
      <c r="A175" s="125"/>
      <c r="B175" s="114"/>
      <c r="C175" s="124" t="s">
        <v>196</v>
      </c>
      <c r="D175" s="45">
        <v>66</v>
      </c>
      <c r="E175" s="43">
        <v>1</v>
      </c>
      <c r="F175" s="43">
        <v>67</v>
      </c>
      <c r="G175" s="44">
        <v>1380</v>
      </c>
      <c r="H175" s="44">
        <v>0</v>
      </c>
      <c r="I175" s="44">
        <v>0</v>
      </c>
      <c r="J175" s="44">
        <f t="shared" si="22"/>
        <v>1447</v>
      </c>
      <c r="K175" s="41">
        <v>0</v>
      </c>
      <c r="L175" s="104"/>
    </row>
    <row r="176" spans="1:12" ht="15" x14ac:dyDescent="0.25">
      <c r="B176" s="114"/>
      <c r="C176" s="128" t="s">
        <v>197</v>
      </c>
      <c r="D176" s="45">
        <v>20</v>
      </c>
      <c r="E176" s="43">
        <v>0</v>
      </c>
      <c r="F176" s="43">
        <v>20</v>
      </c>
      <c r="G176" s="44">
        <v>0</v>
      </c>
      <c r="H176" s="44">
        <v>0</v>
      </c>
      <c r="I176" s="44">
        <v>0</v>
      </c>
      <c r="J176" s="44">
        <f t="shared" si="22"/>
        <v>20</v>
      </c>
      <c r="K176" s="41">
        <v>0</v>
      </c>
      <c r="L176" s="104"/>
    </row>
    <row r="177" spans="1:12" ht="15" x14ac:dyDescent="0.25">
      <c r="A177" s="111"/>
      <c r="B177" s="114"/>
      <c r="C177" s="128"/>
      <c r="D177" s="156"/>
      <c r="E177" s="157"/>
      <c r="F177" s="157"/>
      <c r="G177" s="158"/>
      <c r="H177" s="158"/>
      <c r="I177" s="158"/>
      <c r="J177" s="158"/>
      <c r="K177" s="158"/>
      <c r="L177" s="104"/>
    </row>
    <row r="178" spans="1:12" ht="15" x14ac:dyDescent="0.25">
      <c r="A178" s="111"/>
      <c r="B178" s="119" t="s">
        <v>275</v>
      </c>
      <c r="C178" s="159" t="s">
        <v>276</v>
      </c>
      <c r="D178" s="58">
        <v>4064</v>
      </c>
      <c r="E178" s="59">
        <v>3886</v>
      </c>
      <c r="F178" s="59">
        <v>7950</v>
      </c>
      <c r="G178" s="60">
        <v>11539</v>
      </c>
      <c r="H178" s="60">
        <v>7570</v>
      </c>
      <c r="I178" s="60">
        <v>110</v>
      </c>
      <c r="J178" s="60">
        <f t="shared" ref="J178:J185" si="24">SUM(F178:I178)</f>
        <v>27169</v>
      </c>
      <c r="K178" s="60">
        <f>J178</f>
        <v>27169</v>
      </c>
      <c r="L178" s="104"/>
    </row>
    <row r="179" spans="1:12" ht="15" x14ac:dyDescent="0.25">
      <c r="A179" s="138"/>
      <c r="B179" s="114"/>
      <c r="C179" s="124" t="s">
        <v>277</v>
      </c>
      <c r="D179" s="45">
        <v>3752</v>
      </c>
      <c r="E179" s="43">
        <v>2609</v>
      </c>
      <c r="F179" s="43">
        <v>6361</v>
      </c>
      <c r="G179" s="44">
        <v>5775</v>
      </c>
      <c r="H179" s="44">
        <v>7179</v>
      </c>
      <c r="I179" s="44">
        <v>109</v>
      </c>
      <c r="J179" s="44">
        <f t="shared" si="24"/>
        <v>19424</v>
      </c>
      <c r="K179" s="44">
        <f>J179</f>
        <v>19424</v>
      </c>
      <c r="L179" s="104"/>
    </row>
    <row r="180" spans="1:12" ht="15" x14ac:dyDescent="0.25">
      <c r="A180" s="111"/>
      <c r="B180" s="114"/>
      <c r="C180" s="124" t="s">
        <v>278</v>
      </c>
      <c r="D180" s="45">
        <v>0</v>
      </c>
      <c r="E180" s="43">
        <v>830</v>
      </c>
      <c r="F180" s="43">
        <v>830</v>
      </c>
      <c r="G180" s="44">
        <v>61</v>
      </c>
      <c r="H180" s="44">
        <v>237</v>
      </c>
      <c r="I180" s="44">
        <v>0</v>
      </c>
      <c r="J180" s="44">
        <f t="shared" si="24"/>
        <v>1128</v>
      </c>
      <c r="K180" s="44">
        <f t="shared" ref="K180:K185" si="25">J180</f>
        <v>1128</v>
      </c>
      <c r="L180" s="104"/>
    </row>
    <row r="181" spans="1:12" ht="15" x14ac:dyDescent="0.25">
      <c r="A181" s="111"/>
      <c r="B181" s="114"/>
      <c r="C181" s="124" t="s">
        <v>279</v>
      </c>
      <c r="D181" s="45">
        <v>-48</v>
      </c>
      <c r="E181" s="43">
        <v>-1024</v>
      </c>
      <c r="F181" s="43">
        <v>-1072</v>
      </c>
      <c r="G181" s="44">
        <v>-128</v>
      </c>
      <c r="H181" s="44">
        <v>-87</v>
      </c>
      <c r="I181" s="44">
        <v>-34</v>
      </c>
      <c r="J181" s="44">
        <f t="shared" si="24"/>
        <v>-1321</v>
      </c>
      <c r="K181" s="44">
        <f t="shared" si="25"/>
        <v>-1321</v>
      </c>
      <c r="L181" s="104"/>
    </row>
    <row r="182" spans="1:12" ht="15" x14ac:dyDescent="0.25">
      <c r="A182" s="123"/>
      <c r="B182" s="114"/>
      <c r="C182" s="124" t="s">
        <v>280</v>
      </c>
      <c r="D182" s="45">
        <v>164</v>
      </c>
      <c r="E182" s="43">
        <v>66</v>
      </c>
      <c r="F182" s="43">
        <v>230</v>
      </c>
      <c r="G182" s="44">
        <v>502</v>
      </c>
      <c r="H182" s="44">
        <v>132</v>
      </c>
      <c r="I182" s="44">
        <v>35</v>
      </c>
      <c r="J182" s="44">
        <f t="shared" si="24"/>
        <v>899</v>
      </c>
      <c r="K182" s="44">
        <f t="shared" si="25"/>
        <v>899</v>
      </c>
      <c r="L182" s="104"/>
    </row>
    <row r="183" spans="1:12" ht="15" x14ac:dyDescent="0.25">
      <c r="A183" s="123"/>
      <c r="B183" s="114"/>
      <c r="C183" s="124" t="s">
        <v>281</v>
      </c>
      <c r="D183" s="45">
        <v>158</v>
      </c>
      <c r="E183" s="43">
        <v>1392</v>
      </c>
      <c r="F183" s="43">
        <v>1550</v>
      </c>
      <c r="G183" s="44">
        <v>5241</v>
      </c>
      <c r="H183" s="44">
        <v>39</v>
      </c>
      <c r="I183" s="44">
        <v>0</v>
      </c>
      <c r="J183" s="44">
        <f t="shared" si="24"/>
        <v>6830</v>
      </c>
      <c r="K183" s="44">
        <f t="shared" si="25"/>
        <v>6830</v>
      </c>
      <c r="L183" s="104"/>
    </row>
    <row r="184" spans="1:12" ht="15" x14ac:dyDescent="0.25">
      <c r="A184" s="127"/>
      <c r="B184" s="114"/>
      <c r="C184" s="124" t="s">
        <v>326</v>
      </c>
      <c r="D184" s="45">
        <v>38</v>
      </c>
      <c r="E184" s="43">
        <v>13</v>
      </c>
      <c r="F184" s="43">
        <v>51</v>
      </c>
      <c r="G184" s="44">
        <v>89</v>
      </c>
      <c r="H184" s="44">
        <v>69</v>
      </c>
      <c r="I184" s="44">
        <v>0</v>
      </c>
      <c r="J184" s="44">
        <f t="shared" si="24"/>
        <v>209</v>
      </c>
      <c r="K184" s="44">
        <f t="shared" si="25"/>
        <v>209</v>
      </c>
      <c r="L184" s="104"/>
    </row>
    <row r="185" spans="1:12" ht="15" x14ac:dyDescent="0.25">
      <c r="A185" s="125"/>
      <c r="B185" s="114"/>
      <c r="C185" s="124" t="s">
        <v>282</v>
      </c>
      <c r="D185" s="45">
        <v>0</v>
      </c>
      <c r="E185" s="43">
        <v>0</v>
      </c>
      <c r="F185" s="43">
        <v>0</v>
      </c>
      <c r="G185" s="44">
        <v>-1</v>
      </c>
      <c r="H185" s="44">
        <v>1</v>
      </c>
      <c r="I185" s="44">
        <v>0</v>
      </c>
      <c r="J185" s="44">
        <f t="shared" si="24"/>
        <v>0</v>
      </c>
      <c r="K185" s="44">
        <f t="shared" si="25"/>
        <v>0</v>
      </c>
      <c r="L185" s="104"/>
    </row>
    <row r="186" spans="1:12" ht="15" x14ac:dyDescent="0.25">
      <c r="B186" s="114"/>
      <c r="C186" s="124"/>
      <c r="D186" s="156"/>
      <c r="E186" s="157"/>
      <c r="F186" s="157"/>
      <c r="G186" s="158"/>
      <c r="H186" s="158"/>
      <c r="I186" s="158"/>
      <c r="J186" s="158"/>
      <c r="K186" s="158"/>
      <c r="L186" s="104"/>
    </row>
    <row r="187" spans="1:12" ht="15" x14ac:dyDescent="0.25">
      <c r="B187" s="133" t="s">
        <v>283</v>
      </c>
      <c r="C187" s="145" t="s">
        <v>284</v>
      </c>
      <c r="D187" s="58">
        <v>6</v>
      </c>
      <c r="E187" s="59">
        <v>18</v>
      </c>
      <c r="F187" s="59">
        <v>24</v>
      </c>
      <c r="G187" s="60">
        <v>51</v>
      </c>
      <c r="H187" s="60">
        <v>15</v>
      </c>
      <c r="I187" s="60">
        <v>0</v>
      </c>
      <c r="J187" s="60">
        <f>SUM(F187:I187)</f>
        <v>90</v>
      </c>
      <c r="K187" s="60">
        <f>J187</f>
        <v>90</v>
      </c>
      <c r="L187" s="104"/>
    </row>
    <row r="188" spans="1:12" ht="15" x14ac:dyDescent="0.25">
      <c r="B188" s="114"/>
      <c r="C188" s="124"/>
      <c r="D188" s="156"/>
      <c r="E188" s="157"/>
      <c r="F188" s="157"/>
      <c r="G188" s="158"/>
      <c r="H188" s="158"/>
      <c r="I188" s="158"/>
      <c r="J188" s="158"/>
      <c r="K188" s="158"/>
      <c r="L188" s="104"/>
    </row>
    <row r="189" spans="1:12" ht="15" x14ac:dyDescent="0.25">
      <c r="B189" s="167" t="s">
        <v>285</v>
      </c>
      <c r="C189" s="142" t="s">
        <v>286</v>
      </c>
      <c r="D189" s="58">
        <v>25</v>
      </c>
      <c r="E189" s="59">
        <v>-25</v>
      </c>
      <c r="F189" s="59">
        <v>0</v>
      </c>
      <c r="G189" s="60">
        <v>46</v>
      </c>
      <c r="H189" s="60">
        <v>423</v>
      </c>
      <c r="I189" s="60">
        <v>-4</v>
      </c>
      <c r="J189" s="60">
        <f>SUM(F189:I189)</f>
        <v>465</v>
      </c>
      <c r="K189" s="60">
        <f>J189</f>
        <v>465</v>
      </c>
      <c r="L189" s="104"/>
    </row>
    <row r="190" spans="1:12" ht="14.25" x14ac:dyDescent="0.2">
      <c r="B190" s="116"/>
      <c r="C190" s="124" t="s">
        <v>287</v>
      </c>
      <c r="D190" s="45">
        <v>68</v>
      </c>
      <c r="E190" s="43">
        <v>103</v>
      </c>
      <c r="F190" s="43">
        <v>171</v>
      </c>
      <c r="G190" s="44">
        <v>56</v>
      </c>
      <c r="H190" s="44">
        <v>666</v>
      </c>
      <c r="I190" s="44">
        <v>6</v>
      </c>
      <c r="J190" s="44">
        <f>SUM(F190:I190)</f>
        <v>899</v>
      </c>
      <c r="K190" s="44">
        <f>J190</f>
        <v>899</v>
      </c>
      <c r="L190" s="104"/>
    </row>
    <row r="191" spans="1:12" ht="14.25" x14ac:dyDescent="0.2">
      <c r="B191" s="116"/>
      <c r="C191" s="128" t="s">
        <v>288</v>
      </c>
      <c r="D191" s="45">
        <v>-51</v>
      </c>
      <c r="E191" s="43">
        <v>-128</v>
      </c>
      <c r="F191" s="43">
        <v>-179</v>
      </c>
      <c r="G191" s="44">
        <v>-10</v>
      </c>
      <c r="H191" s="44">
        <v>-243</v>
      </c>
      <c r="I191" s="44">
        <v>-10</v>
      </c>
      <c r="J191" s="44">
        <f>SUM(F191:I191)</f>
        <v>-442</v>
      </c>
      <c r="K191" s="44">
        <f t="shared" ref="K191:K193" si="26">J191</f>
        <v>-442</v>
      </c>
      <c r="L191" s="104"/>
    </row>
    <row r="192" spans="1:12" ht="14.25" x14ac:dyDescent="0.2">
      <c r="B192" s="116"/>
      <c r="C192" s="124" t="s">
        <v>289</v>
      </c>
      <c r="D192" s="45">
        <v>8</v>
      </c>
      <c r="E192" s="43">
        <v>0</v>
      </c>
      <c r="F192" s="43">
        <v>8</v>
      </c>
      <c r="G192" s="44">
        <v>0</v>
      </c>
      <c r="H192" s="44">
        <v>0</v>
      </c>
      <c r="I192" s="44">
        <v>0</v>
      </c>
      <c r="J192" s="44">
        <f>SUM(F192:I192)</f>
        <v>8</v>
      </c>
      <c r="K192" s="44">
        <f t="shared" si="26"/>
        <v>8</v>
      </c>
      <c r="L192" s="104"/>
    </row>
    <row r="193" spans="2:12" ht="14.25" x14ac:dyDescent="0.2">
      <c r="B193" s="116"/>
      <c r="C193" s="124" t="s">
        <v>290</v>
      </c>
      <c r="D193" s="45">
        <v>0</v>
      </c>
      <c r="E193" s="43">
        <v>0</v>
      </c>
      <c r="F193" s="43">
        <v>0</v>
      </c>
      <c r="G193" s="44">
        <v>0</v>
      </c>
      <c r="H193" s="44">
        <v>0</v>
      </c>
      <c r="I193" s="44">
        <v>0</v>
      </c>
      <c r="J193" s="44">
        <f>SUM(F193:I193)</f>
        <v>0</v>
      </c>
      <c r="K193" s="44">
        <f t="shared" si="26"/>
        <v>0</v>
      </c>
      <c r="L193" s="104"/>
    </row>
    <row r="194" spans="2:12" ht="15" x14ac:dyDescent="0.25">
      <c r="B194" s="114"/>
      <c r="C194" s="124"/>
      <c r="D194" s="42"/>
      <c r="E194" s="40"/>
      <c r="F194" s="40"/>
      <c r="G194" s="41"/>
      <c r="H194" s="41"/>
      <c r="I194" s="41"/>
      <c r="J194" s="41"/>
      <c r="K194" s="41"/>
      <c r="L194" s="104"/>
    </row>
    <row r="195" spans="2:12" x14ac:dyDescent="0.2"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</row>
    <row r="196" spans="2:12" x14ac:dyDescent="0.2"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</row>
  </sheetData>
  <mergeCells count="7">
    <mergeCell ref="K6:K9"/>
    <mergeCell ref="B6:C9"/>
    <mergeCell ref="D6:F8"/>
    <mergeCell ref="G6:G9"/>
    <mergeCell ref="H6:H9"/>
    <mergeCell ref="I6:I9"/>
    <mergeCell ref="J6:J9"/>
  </mergeCells>
  <conditionalFormatting sqref="D189:K189">
    <cfRule type="cellIs" dxfId="131" priority="11" stopIfTrue="1" operator="notEqual">
      <formula>D190+D191+D192+D193</formula>
    </cfRule>
  </conditionalFormatting>
  <conditionalFormatting sqref="D16:J16">
    <cfRule type="cellIs" dxfId="130" priority="12" stopIfTrue="1" operator="notEqual">
      <formula>D17+D20</formula>
    </cfRule>
  </conditionalFormatting>
  <conditionalFormatting sqref="J28">
    <cfRule type="cellIs" dxfId="129" priority="13" stopIfTrue="1" operator="notEqual">
      <formula>J30+J38</formula>
    </cfRule>
  </conditionalFormatting>
  <conditionalFormatting sqref="D96:K96">
    <cfRule type="cellIs" dxfId="128" priority="14" stopIfTrue="1" operator="notEqual">
      <formula>SUM(D97:D102)</formula>
    </cfRule>
  </conditionalFormatting>
  <conditionalFormatting sqref="D141:J141 D48:K48">
    <cfRule type="cellIs" dxfId="127" priority="15" stopIfTrue="1" operator="notEqual">
      <formula>SUM(D49:D53)</formula>
    </cfRule>
  </conditionalFormatting>
  <conditionalFormatting sqref="D89:K89 G104:K104">
    <cfRule type="cellIs" dxfId="126" priority="16" stopIfTrue="1" operator="notEqual">
      <formula>D90+D91+D92+D93+D94</formula>
    </cfRule>
  </conditionalFormatting>
  <conditionalFormatting sqref="D111:K111">
    <cfRule type="cellIs" dxfId="125" priority="17" stopIfTrue="1" operator="notEqual">
      <formula>#REF!+#REF!+#REF!+#REF!+#REF!+D121+D122+D123+D124+D125+D127+D128+D129+D131+D132+D134+#REF!+#REF!+#REF!+#REF!</formula>
    </cfRule>
  </conditionalFormatting>
  <conditionalFormatting sqref="D178:K178">
    <cfRule type="cellIs" dxfId="124" priority="18" stopIfTrue="1" operator="notEqual">
      <formula>SUM(D179:D185)</formula>
    </cfRule>
  </conditionalFormatting>
  <conditionalFormatting sqref="D162:K162">
    <cfRule type="cellIs" dxfId="123" priority="19" stopIfTrue="1" operator="notEqual">
      <formula>SUM(D163:D170)</formula>
    </cfRule>
  </conditionalFormatting>
  <conditionalFormatting sqref="D104:F104">
    <cfRule type="cellIs" dxfId="122" priority="10" stopIfTrue="1" operator="notEqual">
      <formula>D105+D106+D107+D108+D109</formula>
    </cfRule>
  </conditionalFormatting>
  <conditionalFormatting sqref="D150:K150">
    <cfRule type="cellIs" dxfId="121" priority="9" stopIfTrue="1" operator="notEqual">
      <formula>SUM(D151:D160)</formula>
    </cfRule>
  </conditionalFormatting>
  <conditionalFormatting sqref="D30:J30 D38:J38">
    <cfRule type="cellIs" dxfId="120" priority="8" stopIfTrue="1" operator="notEqual">
      <formula>SUM(D32:D36)</formula>
    </cfRule>
  </conditionalFormatting>
  <conditionalFormatting sqref="D113:K113">
    <cfRule type="cellIs" dxfId="119" priority="7" stopIfTrue="1" operator="notEqual">
      <formula>SUM(D114:D117)</formula>
    </cfRule>
  </conditionalFormatting>
  <conditionalFormatting sqref="K141">
    <cfRule type="cellIs" dxfId="118" priority="6" stopIfTrue="1" operator="notEqual">
      <formula>SUM(K142:K146)</formula>
    </cfRule>
  </conditionalFormatting>
  <conditionalFormatting sqref="D11:J11">
    <cfRule type="cellIs" dxfId="117" priority="20" stopIfTrue="1" operator="notEqual">
      <formula>D12+#REF!+D13+D14</formula>
    </cfRule>
  </conditionalFormatting>
  <conditionalFormatting sqref="D59:K59">
    <cfRule type="cellIs" dxfId="116" priority="21" stopIfTrue="1" operator="notEqual">
      <formula>D61+D68+D70</formula>
    </cfRule>
  </conditionalFormatting>
  <conditionalFormatting sqref="D187:K187">
    <cfRule type="cellIs" dxfId="115" priority="22" stopIfTrue="1" operator="notEqual">
      <formula>#REF!+#REF!</formula>
    </cfRule>
  </conditionalFormatting>
  <conditionalFormatting sqref="K16">
    <cfRule type="cellIs" dxfId="114" priority="3" stopIfTrue="1" operator="notEqual">
      <formula>K17+K20</formula>
    </cfRule>
  </conditionalFormatting>
  <conditionalFormatting sqref="K28">
    <cfRule type="cellIs" dxfId="113" priority="4" stopIfTrue="1" operator="notEqual">
      <formula>K30+K38</formula>
    </cfRule>
  </conditionalFormatting>
  <conditionalFormatting sqref="K30">
    <cfRule type="cellIs" dxfId="112" priority="2" stopIfTrue="1" operator="notEqual">
      <formula>SUM(K32:K36)</formula>
    </cfRule>
  </conditionalFormatting>
  <conditionalFormatting sqref="K38">
    <cfRule type="cellIs" dxfId="111" priority="1" stopIfTrue="1" operator="notEqual">
      <formula>SUM(K40:K44)</formula>
    </cfRule>
  </conditionalFormatting>
  <conditionalFormatting sqref="K11">
    <cfRule type="cellIs" dxfId="110" priority="5" stopIfTrue="1" operator="notEqual">
      <formula>K12+#REF!+K13+K14</formula>
    </cfRule>
  </conditionalFormatting>
  <hyperlinks>
    <hyperlink ref="K5" location="Índice!A1" display="índice"/>
  </hyperlinks>
  <printOptions horizontalCentered="1"/>
  <pageMargins left="0.19685039370078741" right="0.19685039370078741" top="0.19685039370078741" bottom="0.19685039370078741" header="0" footer="0"/>
  <pageSetup paperSize="9" scale="60" fitToWidth="3" fitToHeight="3" orientation="landscape" r:id="rId1"/>
  <headerFooter alignWithMargins="0"/>
  <rowBreaks count="3" manualBreakCount="3">
    <brk id="58" min="1" max="10" man="1"/>
    <brk id="110" min="1" max="10" man="1"/>
    <brk id="147" min="1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5"/>
  <sheetViews>
    <sheetView showGridLines="0" zoomScale="90" zoomScaleNormal="90" zoomScaleSheetLayoutView="90" workbookViewId="0">
      <pane ySplit="9" topLeftCell="A10" activePane="bottomLeft" state="frozen"/>
      <selection pane="bottomLeft"/>
    </sheetView>
  </sheetViews>
  <sheetFormatPr baseColWidth="10" defaultColWidth="11.42578125" defaultRowHeight="12.75" x14ac:dyDescent="0.2"/>
  <cols>
    <col min="1" max="1" width="2.7109375" style="72" customWidth="1"/>
    <col min="2" max="2" width="18.7109375" style="64" customWidth="1"/>
    <col min="3" max="3" width="90.7109375" style="64" customWidth="1"/>
    <col min="4" max="6" width="14.7109375" style="64" customWidth="1"/>
    <col min="7" max="7" width="16.28515625" style="64" customWidth="1"/>
    <col min="8" max="8" width="16.7109375" style="64" customWidth="1"/>
    <col min="9" max="9" width="16.28515625" style="64" customWidth="1"/>
    <col min="10" max="10" width="20.140625" style="64" bestFit="1" customWidth="1"/>
    <col min="11" max="11" width="19.85546875" style="64" customWidth="1"/>
    <col min="12" max="12" width="2.42578125" style="64" customWidth="1"/>
    <col min="13" max="16384" width="11.42578125" style="64"/>
  </cols>
  <sheetData>
    <row r="1" spans="1:11" x14ac:dyDescent="0.2">
      <c r="A1" s="64"/>
      <c r="B1" s="65"/>
      <c r="D1" s="66"/>
      <c r="E1" s="66"/>
      <c r="F1" s="66"/>
      <c r="G1" s="66"/>
      <c r="H1" s="66"/>
      <c r="I1" s="66"/>
      <c r="J1" s="66"/>
    </row>
    <row r="2" spans="1:11" ht="18" x14ac:dyDescent="0.25">
      <c r="A2" s="67"/>
      <c r="B2" s="68" t="s">
        <v>294</v>
      </c>
      <c r="C2" s="68"/>
      <c r="D2" s="69"/>
      <c r="E2" s="69"/>
      <c r="F2" s="69"/>
      <c r="G2" s="69"/>
      <c r="H2" s="69"/>
      <c r="I2" s="69"/>
      <c r="J2" s="69"/>
    </row>
    <row r="3" spans="1:11" ht="18.75" x14ac:dyDescent="0.3">
      <c r="A3" s="70"/>
      <c r="B3" s="71" t="s">
        <v>381</v>
      </c>
      <c r="C3" s="71"/>
      <c r="D3" s="69"/>
      <c r="E3" s="69"/>
      <c r="F3" s="69"/>
      <c r="G3" s="69"/>
      <c r="H3" s="69"/>
      <c r="I3" s="69"/>
      <c r="J3" s="69"/>
    </row>
    <row r="4" spans="1:11" ht="14.25" x14ac:dyDescent="0.2">
      <c r="B4" s="73" t="s">
        <v>293</v>
      </c>
      <c r="C4" s="73"/>
      <c r="D4" s="69"/>
      <c r="E4" s="69"/>
      <c r="F4" s="69"/>
      <c r="G4" s="69"/>
      <c r="H4" s="69"/>
      <c r="I4" s="69"/>
      <c r="J4" s="69"/>
    </row>
    <row r="5" spans="1:11" ht="15.75" thickBot="1" x14ac:dyDescent="0.3">
      <c r="A5" s="74"/>
      <c r="B5" s="75"/>
      <c r="C5" s="69"/>
      <c r="D5" s="69"/>
      <c r="E5" s="69"/>
      <c r="F5" s="69"/>
      <c r="G5" s="69"/>
      <c r="H5" s="69"/>
      <c r="I5" s="69"/>
      <c r="J5" s="69"/>
      <c r="K5" s="76" t="s">
        <v>324</v>
      </c>
    </row>
    <row r="6" spans="1:11" ht="13.5" customHeight="1" thickTop="1" thickBot="1" x14ac:dyDescent="0.25">
      <c r="A6" s="77"/>
      <c r="B6" s="231" t="s">
        <v>0</v>
      </c>
      <c r="C6" s="232"/>
      <c r="D6" s="237" t="s">
        <v>1</v>
      </c>
      <c r="E6" s="237"/>
      <c r="F6" s="237"/>
      <c r="G6" s="229" t="s">
        <v>295</v>
      </c>
      <c r="H6" s="229" t="s">
        <v>296</v>
      </c>
      <c r="I6" s="229" t="s">
        <v>297</v>
      </c>
      <c r="J6" s="229" t="s">
        <v>302</v>
      </c>
      <c r="K6" s="229" t="s">
        <v>3</v>
      </c>
    </row>
    <row r="7" spans="1:11" ht="12.75" customHeight="1" thickTop="1" thickBot="1" x14ac:dyDescent="0.25">
      <c r="A7" s="74"/>
      <c r="B7" s="233"/>
      <c r="C7" s="234"/>
      <c r="D7" s="237"/>
      <c r="E7" s="237"/>
      <c r="F7" s="237"/>
      <c r="G7" s="230"/>
      <c r="H7" s="230"/>
      <c r="I7" s="230"/>
      <c r="J7" s="230"/>
      <c r="K7" s="230"/>
    </row>
    <row r="8" spans="1:11" ht="12.75" customHeight="1" thickTop="1" thickBot="1" x14ac:dyDescent="0.25">
      <c r="A8" s="74"/>
      <c r="B8" s="233"/>
      <c r="C8" s="234"/>
      <c r="D8" s="237"/>
      <c r="E8" s="237"/>
      <c r="F8" s="237"/>
      <c r="G8" s="230"/>
      <c r="H8" s="230"/>
      <c r="I8" s="230"/>
      <c r="J8" s="230"/>
      <c r="K8" s="230"/>
    </row>
    <row r="9" spans="1:11" ht="31.5" thickTop="1" thickBot="1" x14ac:dyDescent="0.25">
      <c r="A9" s="78"/>
      <c r="B9" s="235"/>
      <c r="C9" s="236"/>
      <c r="D9" s="63" t="s">
        <v>4</v>
      </c>
      <c r="E9" s="63" t="s">
        <v>5</v>
      </c>
      <c r="F9" s="63" t="s">
        <v>303</v>
      </c>
      <c r="G9" s="230"/>
      <c r="H9" s="230"/>
      <c r="I9" s="230"/>
      <c r="J9" s="230"/>
      <c r="K9" s="230"/>
    </row>
    <row r="10" spans="1:11" ht="15.75" thickTop="1" x14ac:dyDescent="0.25">
      <c r="A10" s="74"/>
      <c r="B10" s="11"/>
      <c r="C10" s="12"/>
      <c r="D10" s="10"/>
      <c r="E10" s="10"/>
      <c r="F10" s="10"/>
      <c r="G10" s="38"/>
      <c r="H10" s="38"/>
      <c r="I10" s="38"/>
      <c r="J10" s="39"/>
      <c r="K10" s="38"/>
    </row>
    <row r="11" spans="1:11" s="80" customFormat="1" ht="15" x14ac:dyDescent="0.25">
      <c r="A11" s="79"/>
      <c r="B11" s="13" t="s">
        <v>6</v>
      </c>
      <c r="C11" s="14" t="s">
        <v>7</v>
      </c>
      <c r="D11" s="213">
        <v>31081</v>
      </c>
      <c r="E11" s="213">
        <v>14430</v>
      </c>
      <c r="F11" s="213">
        <v>45511</v>
      </c>
      <c r="G11" s="214">
        <v>125657</v>
      </c>
      <c r="H11" s="214">
        <v>54262</v>
      </c>
      <c r="I11" s="214">
        <v>4081</v>
      </c>
      <c r="J11" s="215">
        <f>SUM(F11:I11)</f>
        <v>229511</v>
      </c>
      <c r="K11" s="214">
        <f>J11</f>
        <v>229511</v>
      </c>
    </row>
    <row r="12" spans="1:11" ht="15" x14ac:dyDescent="0.25">
      <c r="A12" s="81"/>
      <c r="B12" s="11"/>
      <c r="C12" s="15"/>
      <c r="D12" s="43"/>
      <c r="E12" s="43"/>
      <c r="F12" s="43"/>
      <c r="G12" s="44"/>
      <c r="H12" s="44"/>
      <c r="I12" s="44"/>
      <c r="J12" s="45"/>
      <c r="K12" s="44"/>
    </row>
    <row r="13" spans="1:11" s="80" customFormat="1" ht="15" x14ac:dyDescent="0.25">
      <c r="A13" s="82"/>
      <c r="B13" s="16" t="s">
        <v>8</v>
      </c>
      <c r="C13" s="17" t="s">
        <v>9</v>
      </c>
      <c r="D13" s="46">
        <v>700</v>
      </c>
      <c r="E13" s="46">
        <v>2426</v>
      </c>
      <c r="F13" s="46">
        <v>3126</v>
      </c>
      <c r="G13" s="47">
        <v>5123</v>
      </c>
      <c r="H13" s="47">
        <v>6132</v>
      </c>
      <c r="I13" s="47">
        <v>65</v>
      </c>
      <c r="J13" s="48">
        <f t="shared" ref="J13:J81" si="0">SUM(F13:I13)</f>
        <v>14446</v>
      </c>
      <c r="K13" s="47">
        <f>J13</f>
        <v>14446</v>
      </c>
    </row>
    <row r="14" spans="1:11" ht="15" x14ac:dyDescent="0.25">
      <c r="A14" s="83"/>
      <c r="B14" s="11"/>
      <c r="C14" s="18" t="s">
        <v>10</v>
      </c>
      <c r="D14" s="43">
        <v>57</v>
      </c>
      <c r="E14" s="43">
        <v>90</v>
      </c>
      <c r="F14" s="43">
        <v>147</v>
      </c>
      <c r="G14" s="44">
        <v>38</v>
      </c>
      <c r="H14" s="44">
        <v>106</v>
      </c>
      <c r="I14" s="44">
        <v>0</v>
      </c>
      <c r="J14" s="45">
        <f t="shared" si="0"/>
        <v>291</v>
      </c>
      <c r="K14" s="44">
        <f>J14</f>
        <v>291</v>
      </c>
    </row>
    <row r="15" spans="1:11" ht="15" x14ac:dyDescent="0.25">
      <c r="A15" s="83"/>
      <c r="B15" s="11"/>
      <c r="C15" s="18" t="s">
        <v>11</v>
      </c>
      <c r="D15" s="43">
        <v>170</v>
      </c>
      <c r="E15" s="43">
        <v>1350</v>
      </c>
      <c r="F15" s="43">
        <v>1520</v>
      </c>
      <c r="G15" s="44">
        <v>2067</v>
      </c>
      <c r="H15" s="44">
        <v>4332</v>
      </c>
      <c r="I15" s="44">
        <v>0</v>
      </c>
      <c r="J15" s="45">
        <f t="shared" si="0"/>
        <v>7919</v>
      </c>
      <c r="K15" s="44">
        <f t="shared" ref="K15:K20" si="1">J15</f>
        <v>7919</v>
      </c>
    </row>
    <row r="16" spans="1:11" ht="15" x14ac:dyDescent="0.25">
      <c r="A16" s="87"/>
      <c r="B16" s="11"/>
      <c r="C16" s="18" t="s">
        <v>12</v>
      </c>
      <c r="D16" s="43">
        <v>0</v>
      </c>
      <c r="E16" s="43">
        <v>0</v>
      </c>
      <c r="F16" s="43">
        <v>0</v>
      </c>
      <c r="G16" s="44">
        <v>1644</v>
      </c>
      <c r="H16" s="44">
        <v>0</v>
      </c>
      <c r="I16" s="44">
        <v>50</v>
      </c>
      <c r="J16" s="45">
        <f t="shared" si="0"/>
        <v>1694</v>
      </c>
      <c r="K16" s="44">
        <f t="shared" si="1"/>
        <v>1694</v>
      </c>
    </row>
    <row r="17" spans="1:13" ht="15" x14ac:dyDescent="0.25">
      <c r="A17" s="81"/>
      <c r="B17" s="11"/>
      <c r="C17" s="19" t="s">
        <v>13</v>
      </c>
      <c r="D17" s="43">
        <v>442</v>
      </c>
      <c r="E17" s="43">
        <v>656</v>
      </c>
      <c r="F17" s="43">
        <v>1098</v>
      </c>
      <c r="G17" s="44">
        <v>728</v>
      </c>
      <c r="H17" s="44">
        <v>522</v>
      </c>
      <c r="I17" s="44">
        <v>0</v>
      </c>
      <c r="J17" s="45">
        <f t="shared" si="0"/>
        <v>2348</v>
      </c>
      <c r="K17" s="44">
        <f t="shared" si="1"/>
        <v>2348</v>
      </c>
    </row>
    <row r="18" spans="1:13" ht="15" x14ac:dyDescent="0.25">
      <c r="A18" s="83"/>
      <c r="B18" s="11"/>
      <c r="C18" s="19" t="s">
        <v>14</v>
      </c>
      <c r="D18" s="43">
        <v>3</v>
      </c>
      <c r="E18" s="43">
        <v>162</v>
      </c>
      <c r="F18" s="43">
        <v>165</v>
      </c>
      <c r="G18" s="44">
        <v>52</v>
      </c>
      <c r="H18" s="44">
        <v>162</v>
      </c>
      <c r="I18" s="44">
        <v>3</v>
      </c>
      <c r="J18" s="45">
        <f t="shared" si="0"/>
        <v>382</v>
      </c>
      <c r="K18" s="44">
        <f t="shared" si="1"/>
        <v>382</v>
      </c>
    </row>
    <row r="19" spans="1:13" ht="15" x14ac:dyDescent="0.25">
      <c r="A19" s="88"/>
      <c r="B19" s="11"/>
      <c r="C19" s="18" t="s">
        <v>15</v>
      </c>
      <c r="D19" s="43">
        <v>1</v>
      </c>
      <c r="E19" s="43">
        <v>15</v>
      </c>
      <c r="F19" s="43">
        <v>16</v>
      </c>
      <c r="G19" s="44">
        <v>46</v>
      </c>
      <c r="H19" s="44">
        <v>667</v>
      </c>
      <c r="I19" s="44">
        <v>0</v>
      </c>
      <c r="J19" s="45">
        <f t="shared" si="0"/>
        <v>729</v>
      </c>
      <c r="K19" s="44">
        <f t="shared" si="1"/>
        <v>729</v>
      </c>
    </row>
    <row r="20" spans="1:13" ht="15" x14ac:dyDescent="0.25">
      <c r="A20" s="81"/>
      <c r="B20" s="11"/>
      <c r="C20" s="18" t="s">
        <v>17</v>
      </c>
      <c r="D20" s="43">
        <v>27</v>
      </c>
      <c r="E20" s="43">
        <v>153</v>
      </c>
      <c r="F20" s="43">
        <v>180</v>
      </c>
      <c r="G20" s="44">
        <v>548</v>
      </c>
      <c r="H20" s="44">
        <v>343</v>
      </c>
      <c r="I20" s="44">
        <v>12</v>
      </c>
      <c r="J20" s="45">
        <f t="shared" si="0"/>
        <v>1083</v>
      </c>
      <c r="K20" s="44">
        <f t="shared" si="1"/>
        <v>1083</v>
      </c>
    </row>
    <row r="21" spans="1:13" s="169" customFormat="1" ht="15" x14ac:dyDescent="0.25">
      <c r="A21" s="190"/>
      <c r="B21" s="114"/>
      <c r="C21" s="128"/>
      <c r="D21" s="40"/>
      <c r="E21" s="40"/>
      <c r="F21" s="40"/>
      <c r="G21" s="41"/>
      <c r="H21" s="41"/>
      <c r="I21" s="41"/>
      <c r="J21" s="42"/>
      <c r="K21" s="41"/>
    </row>
    <row r="22" spans="1:13" ht="15" x14ac:dyDescent="0.25">
      <c r="A22" s="88"/>
      <c r="B22" s="16" t="s">
        <v>18</v>
      </c>
      <c r="C22" s="21" t="s">
        <v>19</v>
      </c>
      <c r="D22" s="46">
        <v>196</v>
      </c>
      <c r="E22" s="46">
        <v>2235</v>
      </c>
      <c r="F22" s="46">
        <v>2431</v>
      </c>
      <c r="G22" s="47">
        <v>5391</v>
      </c>
      <c r="H22" s="47">
        <v>345</v>
      </c>
      <c r="I22" s="47">
        <v>0</v>
      </c>
      <c r="J22" s="48">
        <f t="shared" si="0"/>
        <v>8167</v>
      </c>
      <c r="K22" s="47">
        <f>J22</f>
        <v>8167</v>
      </c>
    </row>
    <row r="23" spans="1:13" ht="15" x14ac:dyDescent="0.25">
      <c r="A23" s="89"/>
      <c r="B23" s="11"/>
      <c r="C23" s="18" t="s">
        <v>20</v>
      </c>
      <c r="D23" s="43">
        <v>158</v>
      </c>
      <c r="E23" s="43">
        <v>1392</v>
      </c>
      <c r="F23" s="43">
        <v>1550</v>
      </c>
      <c r="G23" s="44">
        <v>5241</v>
      </c>
      <c r="H23" s="44">
        <v>39</v>
      </c>
      <c r="I23" s="44">
        <v>0</v>
      </c>
      <c r="J23" s="45">
        <f>SUM(F23:I23)</f>
        <v>6830</v>
      </c>
      <c r="K23" s="44">
        <f t="shared" ref="K23:K25" si="2">J23</f>
        <v>6830</v>
      </c>
    </row>
    <row r="24" spans="1:13" ht="15" x14ac:dyDescent="0.25">
      <c r="B24" s="11"/>
      <c r="C24" s="18" t="s">
        <v>21</v>
      </c>
      <c r="D24" s="43">
        <v>38</v>
      </c>
      <c r="E24" s="43">
        <v>13</v>
      </c>
      <c r="F24" s="43">
        <v>51</v>
      </c>
      <c r="G24" s="44">
        <v>89</v>
      </c>
      <c r="H24" s="44">
        <v>69</v>
      </c>
      <c r="I24" s="44">
        <v>0</v>
      </c>
      <c r="J24" s="45">
        <f>SUM(F24:I24)</f>
        <v>209</v>
      </c>
      <c r="K24" s="44">
        <f t="shared" si="2"/>
        <v>209</v>
      </c>
    </row>
    <row r="25" spans="1:13" ht="15" x14ac:dyDescent="0.25">
      <c r="A25" s="74"/>
      <c r="B25" s="11"/>
      <c r="C25" s="18" t="s">
        <v>22</v>
      </c>
      <c r="D25" s="43">
        <v>0</v>
      </c>
      <c r="E25" s="43">
        <v>830</v>
      </c>
      <c r="F25" s="43">
        <v>830</v>
      </c>
      <c r="G25" s="44">
        <v>61</v>
      </c>
      <c r="H25" s="44">
        <v>3</v>
      </c>
      <c r="I25" s="44">
        <v>0</v>
      </c>
      <c r="J25" s="45">
        <f>SUM(F25:I25)</f>
        <v>894</v>
      </c>
      <c r="K25" s="44">
        <f t="shared" si="2"/>
        <v>894</v>
      </c>
    </row>
    <row r="26" spans="1:13" ht="15" x14ac:dyDescent="0.25">
      <c r="A26" s="74"/>
      <c r="B26" s="11"/>
      <c r="C26" s="22"/>
      <c r="D26" s="49"/>
      <c r="E26" s="49"/>
      <c r="F26" s="49"/>
      <c r="G26" s="50"/>
      <c r="H26" s="50"/>
      <c r="I26" s="50"/>
      <c r="J26" s="51"/>
      <c r="K26" s="50"/>
    </row>
    <row r="27" spans="1:13" ht="15" x14ac:dyDescent="0.25">
      <c r="A27" s="74"/>
      <c r="B27" s="16" t="s">
        <v>23</v>
      </c>
      <c r="C27" s="17" t="s">
        <v>301</v>
      </c>
      <c r="D27" s="46">
        <f>D11-D13-D22</f>
        <v>30185</v>
      </c>
      <c r="E27" s="46">
        <f t="shared" ref="E27:I27" si="3">E11-E13-E22</f>
        <v>9769</v>
      </c>
      <c r="F27" s="46">
        <f t="shared" si="3"/>
        <v>39954</v>
      </c>
      <c r="G27" s="47">
        <f t="shared" si="3"/>
        <v>115143</v>
      </c>
      <c r="H27" s="47">
        <f t="shared" si="3"/>
        <v>47785</v>
      </c>
      <c r="I27" s="47">
        <f t="shared" si="3"/>
        <v>4016</v>
      </c>
      <c r="J27" s="48">
        <f t="shared" si="0"/>
        <v>206898</v>
      </c>
      <c r="K27" s="47">
        <f>J27</f>
        <v>206898</v>
      </c>
      <c r="L27" s="91"/>
      <c r="M27" s="92"/>
    </row>
    <row r="28" spans="1:13" ht="15" x14ac:dyDescent="0.25">
      <c r="A28" s="78"/>
      <c r="B28" s="11"/>
      <c r="C28" s="12" t="s">
        <v>24</v>
      </c>
      <c r="D28" s="43"/>
      <c r="E28" s="43"/>
      <c r="F28" s="43"/>
      <c r="G28" s="44"/>
      <c r="H28" s="44"/>
      <c r="I28" s="44"/>
      <c r="J28" s="45"/>
      <c r="K28" s="44"/>
    </row>
    <row r="29" spans="1:13" ht="15" x14ac:dyDescent="0.25">
      <c r="A29" s="74"/>
      <c r="B29" s="11"/>
      <c r="C29" s="22" t="s">
        <v>25</v>
      </c>
      <c r="D29" s="43">
        <v>5039</v>
      </c>
      <c r="E29" s="43">
        <v>4928</v>
      </c>
      <c r="F29" s="43">
        <v>9967</v>
      </c>
      <c r="G29" s="44">
        <v>30444</v>
      </c>
      <c r="H29" s="44">
        <v>22974</v>
      </c>
      <c r="I29" s="44">
        <v>1140</v>
      </c>
      <c r="J29" s="45">
        <f t="shared" si="0"/>
        <v>64525</v>
      </c>
      <c r="K29" s="44">
        <f>J29</f>
        <v>64525</v>
      </c>
    </row>
    <row r="30" spans="1:13" ht="15" x14ac:dyDescent="0.25">
      <c r="A30" s="74"/>
      <c r="B30" s="11"/>
      <c r="C30" s="22" t="s">
        <v>26</v>
      </c>
      <c r="D30" s="43">
        <v>19124</v>
      </c>
      <c r="E30" s="43">
        <v>5970</v>
      </c>
      <c r="F30" s="43">
        <v>25094</v>
      </c>
      <c r="G30" s="44">
        <v>82083</v>
      </c>
      <c r="H30" s="44">
        <v>24982</v>
      </c>
      <c r="I30" s="44">
        <v>2610</v>
      </c>
      <c r="J30" s="45">
        <f t="shared" si="0"/>
        <v>134769</v>
      </c>
      <c r="K30" s="44">
        <f t="shared" ref="K30:K33" si="4">J30</f>
        <v>134769</v>
      </c>
    </row>
    <row r="31" spans="1:13" ht="15" x14ac:dyDescent="0.25">
      <c r="A31" s="89"/>
      <c r="B31" s="11"/>
      <c r="C31" s="22" t="s">
        <v>27</v>
      </c>
      <c r="D31" s="43">
        <v>6878</v>
      </c>
      <c r="E31" s="43">
        <v>3353</v>
      </c>
      <c r="F31" s="43">
        <v>10231</v>
      </c>
      <c r="G31" s="44">
        <v>12786</v>
      </c>
      <c r="H31" s="44">
        <v>6266</v>
      </c>
      <c r="I31" s="44">
        <v>307</v>
      </c>
      <c r="J31" s="45">
        <f t="shared" si="0"/>
        <v>29590</v>
      </c>
      <c r="K31" s="44">
        <f t="shared" si="4"/>
        <v>29590</v>
      </c>
    </row>
    <row r="32" spans="1:13" ht="15" x14ac:dyDescent="0.25">
      <c r="A32" s="88"/>
      <c r="B32" s="23"/>
      <c r="C32" s="24" t="s">
        <v>28</v>
      </c>
      <c r="D32" s="43">
        <v>40</v>
      </c>
      <c r="E32" s="43">
        <v>179</v>
      </c>
      <c r="F32" s="43">
        <v>219</v>
      </c>
      <c r="G32" s="44">
        <v>344</v>
      </c>
      <c r="H32" s="44">
        <v>40</v>
      </c>
      <c r="I32" s="44">
        <v>24</v>
      </c>
      <c r="J32" s="45">
        <f t="shared" si="0"/>
        <v>627</v>
      </c>
      <c r="K32" s="44">
        <f t="shared" si="4"/>
        <v>627</v>
      </c>
    </row>
    <row r="33" spans="1:11" ht="15" x14ac:dyDescent="0.25">
      <c r="A33" s="83"/>
      <c r="B33" s="11"/>
      <c r="C33" s="20" t="s">
        <v>29</v>
      </c>
      <c r="D33" s="43">
        <v>-896</v>
      </c>
      <c r="E33" s="43">
        <v>-4661</v>
      </c>
      <c r="F33" s="43">
        <v>-5557</v>
      </c>
      <c r="G33" s="44">
        <v>-10514</v>
      </c>
      <c r="H33" s="44">
        <v>-6477</v>
      </c>
      <c r="I33" s="44">
        <v>-65</v>
      </c>
      <c r="J33" s="45">
        <f t="shared" si="0"/>
        <v>-22613</v>
      </c>
      <c r="K33" s="44">
        <f t="shared" si="4"/>
        <v>-22613</v>
      </c>
    </row>
    <row r="34" spans="1:11" ht="15" x14ac:dyDescent="0.25">
      <c r="A34" s="81"/>
      <c r="B34" s="11"/>
      <c r="C34" s="20"/>
      <c r="D34" s="43"/>
      <c r="E34" s="43"/>
      <c r="F34" s="43"/>
      <c r="G34" s="44"/>
      <c r="H34" s="44"/>
      <c r="I34" s="44"/>
      <c r="J34" s="45"/>
      <c r="K34" s="44"/>
    </row>
    <row r="35" spans="1:11" ht="15" x14ac:dyDescent="0.25">
      <c r="A35" s="83"/>
      <c r="B35" s="16" t="s">
        <v>30</v>
      </c>
      <c r="C35" s="21" t="s">
        <v>31</v>
      </c>
      <c r="D35" s="46">
        <v>395</v>
      </c>
      <c r="E35" s="46">
        <v>246</v>
      </c>
      <c r="F35" s="46">
        <v>641</v>
      </c>
      <c r="G35" s="47">
        <v>2512</v>
      </c>
      <c r="H35" s="47">
        <v>1540</v>
      </c>
      <c r="I35" s="47">
        <v>5</v>
      </c>
      <c r="J35" s="48">
        <f t="shared" si="0"/>
        <v>4698</v>
      </c>
      <c r="K35" s="47">
        <f t="shared" ref="K35:K41" si="5">J35</f>
        <v>4698</v>
      </c>
    </row>
    <row r="36" spans="1:11" ht="15" x14ac:dyDescent="0.25">
      <c r="A36" s="83"/>
      <c r="B36" s="11"/>
      <c r="C36" s="18" t="s">
        <v>32</v>
      </c>
      <c r="D36" s="43">
        <v>0</v>
      </c>
      <c r="E36" s="43">
        <v>0</v>
      </c>
      <c r="F36" s="43">
        <v>0</v>
      </c>
      <c r="G36" s="44">
        <v>0</v>
      </c>
      <c r="H36" s="44">
        <v>7</v>
      </c>
      <c r="I36" s="44">
        <v>0</v>
      </c>
      <c r="J36" s="45">
        <f t="shared" si="0"/>
        <v>7</v>
      </c>
      <c r="K36" s="44">
        <f t="shared" si="5"/>
        <v>7</v>
      </c>
    </row>
    <row r="37" spans="1:11" ht="15" x14ac:dyDescent="0.25">
      <c r="A37" s="83"/>
      <c r="B37" s="11"/>
      <c r="C37" s="18" t="s">
        <v>33</v>
      </c>
      <c r="D37" s="43">
        <v>2</v>
      </c>
      <c r="E37" s="43">
        <v>91</v>
      </c>
      <c r="F37" s="43">
        <v>93</v>
      </c>
      <c r="G37" s="44">
        <v>127</v>
      </c>
      <c r="H37" s="44">
        <v>578</v>
      </c>
      <c r="I37" s="44">
        <v>0</v>
      </c>
      <c r="J37" s="45">
        <f t="shared" si="0"/>
        <v>798</v>
      </c>
      <c r="K37" s="44">
        <f t="shared" si="5"/>
        <v>798</v>
      </c>
    </row>
    <row r="38" spans="1:11" ht="15" x14ac:dyDescent="0.25">
      <c r="A38" s="83"/>
      <c r="B38" s="11"/>
      <c r="C38" s="18" t="s">
        <v>34</v>
      </c>
      <c r="D38" s="43">
        <v>0</v>
      </c>
      <c r="E38" s="43">
        <v>96</v>
      </c>
      <c r="F38" s="43">
        <v>96</v>
      </c>
      <c r="G38" s="44">
        <v>1469</v>
      </c>
      <c r="H38" s="44">
        <v>290</v>
      </c>
      <c r="I38" s="44">
        <v>0</v>
      </c>
      <c r="J38" s="45">
        <f t="shared" si="0"/>
        <v>1855</v>
      </c>
      <c r="K38" s="44">
        <f t="shared" si="5"/>
        <v>1855</v>
      </c>
    </row>
    <row r="39" spans="1:11" ht="15" x14ac:dyDescent="0.25">
      <c r="A39" s="81"/>
      <c r="B39" s="11"/>
      <c r="C39" s="18" t="s">
        <v>35</v>
      </c>
      <c r="D39" s="43">
        <v>0</v>
      </c>
      <c r="E39" s="43">
        <v>2</v>
      </c>
      <c r="F39" s="43">
        <v>2</v>
      </c>
      <c r="G39" s="44">
        <v>578</v>
      </c>
      <c r="H39" s="44">
        <v>451</v>
      </c>
      <c r="I39" s="44">
        <v>5</v>
      </c>
      <c r="J39" s="45">
        <f t="shared" si="0"/>
        <v>1036</v>
      </c>
      <c r="K39" s="44">
        <f t="shared" si="5"/>
        <v>1036</v>
      </c>
    </row>
    <row r="40" spans="1:11" ht="15" x14ac:dyDescent="0.25">
      <c r="A40" s="81"/>
      <c r="B40" s="11"/>
      <c r="C40" s="19" t="s">
        <v>16</v>
      </c>
      <c r="D40" s="43">
        <v>393</v>
      </c>
      <c r="E40" s="43">
        <v>0</v>
      </c>
      <c r="F40" s="43">
        <v>393</v>
      </c>
      <c r="G40" s="44">
        <v>0</v>
      </c>
      <c r="H40" s="44">
        <v>0</v>
      </c>
      <c r="I40" s="44">
        <v>0</v>
      </c>
      <c r="J40" s="45">
        <f t="shared" si="0"/>
        <v>393</v>
      </c>
      <c r="K40" s="44">
        <f t="shared" si="5"/>
        <v>393</v>
      </c>
    </row>
    <row r="41" spans="1:11" ht="15" x14ac:dyDescent="0.25">
      <c r="A41" s="81"/>
      <c r="B41" s="11"/>
      <c r="C41" s="18" t="s">
        <v>36</v>
      </c>
      <c r="D41" s="43">
        <v>0</v>
      </c>
      <c r="E41" s="43">
        <v>57</v>
      </c>
      <c r="F41" s="43">
        <v>57</v>
      </c>
      <c r="G41" s="44">
        <v>338</v>
      </c>
      <c r="H41" s="44">
        <v>214</v>
      </c>
      <c r="I41" s="44">
        <v>0</v>
      </c>
      <c r="J41" s="45">
        <f>SUM(F41:I41)</f>
        <v>609</v>
      </c>
      <c r="K41" s="44">
        <f t="shared" si="5"/>
        <v>609</v>
      </c>
    </row>
    <row r="42" spans="1:11" ht="15" x14ac:dyDescent="0.25">
      <c r="A42" s="83"/>
      <c r="B42" s="11"/>
      <c r="C42" s="20"/>
      <c r="D42" s="43"/>
      <c r="E42" s="43"/>
      <c r="F42" s="43"/>
      <c r="G42" s="44"/>
      <c r="H42" s="44"/>
      <c r="I42" s="44"/>
      <c r="J42" s="45"/>
      <c r="K42" s="44"/>
    </row>
    <row r="43" spans="1:11" ht="15" x14ac:dyDescent="0.25">
      <c r="A43" s="88"/>
      <c r="B43" s="16" t="s">
        <v>37</v>
      </c>
      <c r="C43" s="21" t="s">
        <v>38</v>
      </c>
      <c r="D43" s="46">
        <v>29790</v>
      </c>
      <c r="E43" s="46">
        <v>9523</v>
      </c>
      <c r="F43" s="46">
        <v>39313</v>
      </c>
      <c r="G43" s="47">
        <v>112631</v>
      </c>
      <c r="H43" s="47">
        <v>46245</v>
      </c>
      <c r="I43" s="47">
        <v>4011</v>
      </c>
      <c r="J43" s="48">
        <f t="shared" si="0"/>
        <v>202200</v>
      </c>
      <c r="K43" s="47">
        <f>J43</f>
        <v>202200</v>
      </c>
    </row>
    <row r="44" spans="1:11" ht="15" x14ac:dyDescent="0.25">
      <c r="A44" s="89"/>
      <c r="B44" s="11"/>
      <c r="C44" s="22"/>
      <c r="D44" s="43"/>
      <c r="E44" s="43"/>
      <c r="F44" s="43"/>
      <c r="G44" s="44"/>
      <c r="H44" s="44"/>
      <c r="I44" s="44"/>
      <c r="J44" s="45"/>
      <c r="K44" s="44"/>
    </row>
    <row r="45" spans="1:11" ht="15" x14ac:dyDescent="0.25">
      <c r="A45" s="89"/>
      <c r="B45" s="13" t="s">
        <v>39</v>
      </c>
      <c r="C45" s="14" t="s">
        <v>40</v>
      </c>
      <c r="D45" s="213">
        <v>98095</v>
      </c>
      <c r="E45" s="213">
        <v>1854</v>
      </c>
      <c r="F45" s="213">
        <v>99949</v>
      </c>
      <c r="G45" s="214">
        <v>16035</v>
      </c>
      <c r="H45" s="214">
        <v>27033</v>
      </c>
      <c r="I45" s="214">
        <v>0</v>
      </c>
      <c r="J45" s="215">
        <f t="shared" si="0"/>
        <v>143017</v>
      </c>
      <c r="K45" s="214">
        <f>J45</f>
        <v>143017</v>
      </c>
    </row>
    <row r="46" spans="1:11" ht="15" x14ac:dyDescent="0.25">
      <c r="A46" s="74"/>
      <c r="B46" s="11"/>
      <c r="C46" s="25"/>
      <c r="D46" s="43"/>
      <c r="E46" s="43"/>
      <c r="F46" s="43"/>
      <c r="G46" s="44"/>
      <c r="H46" s="44"/>
      <c r="I46" s="44"/>
      <c r="J46" s="45"/>
      <c r="K46" s="44"/>
    </row>
    <row r="47" spans="1:11" ht="15" x14ac:dyDescent="0.25">
      <c r="B47" s="16" t="s">
        <v>41</v>
      </c>
      <c r="C47" s="17" t="s">
        <v>42</v>
      </c>
      <c r="D47" s="46">
        <v>71949</v>
      </c>
      <c r="E47" s="46">
        <v>0</v>
      </c>
      <c r="F47" s="46">
        <v>71949</v>
      </c>
      <c r="G47" s="47">
        <v>2912</v>
      </c>
      <c r="H47" s="47">
        <v>6028</v>
      </c>
      <c r="I47" s="47">
        <v>0</v>
      </c>
      <c r="J47" s="48">
        <f t="shared" si="0"/>
        <v>80889</v>
      </c>
      <c r="K47" s="47">
        <f>J47</f>
        <v>80889</v>
      </c>
    </row>
    <row r="48" spans="1:11" ht="15" x14ac:dyDescent="0.25">
      <c r="A48" s="74"/>
      <c r="B48" s="11"/>
      <c r="C48" s="20" t="s">
        <v>43</v>
      </c>
      <c r="D48" s="43">
        <v>71949</v>
      </c>
      <c r="E48" s="43">
        <v>0</v>
      </c>
      <c r="F48" s="43">
        <v>71949</v>
      </c>
      <c r="G48" s="44">
        <v>1324</v>
      </c>
      <c r="H48" s="44">
        <v>6028</v>
      </c>
      <c r="I48" s="44">
        <v>0</v>
      </c>
      <c r="J48" s="45">
        <f t="shared" si="0"/>
        <v>79301</v>
      </c>
      <c r="K48" s="44">
        <f>J48</f>
        <v>79301</v>
      </c>
    </row>
    <row r="49" spans="1:11" ht="15" x14ac:dyDescent="0.25">
      <c r="A49" s="77"/>
      <c r="B49" s="11"/>
      <c r="C49" s="22" t="s">
        <v>44</v>
      </c>
      <c r="D49" s="43">
        <v>0</v>
      </c>
      <c r="E49" s="43">
        <v>0</v>
      </c>
      <c r="F49" s="43">
        <v>0</v>
      </c>
      <c r="G49" s="44">
        <v>1588</v>
      </c>
      <c r="H49" s="44">
        <v>0</v>
      </c>
      <c r="I49" s="44">
        <v>0</v>
      </c>
      <c r="J49" s="45">
        <f t="shared" si="0"/>
        <v>1588</v>
      </c>
      <c r="K49" s="44">
        <f>J49</f>
        <v>1588</v>
      </c>
    </row>
    <row r="50" spans="1:11" ht="15" x14ac:dyDescent="0.25">
      <c r="A50" s="74"/>
      <c r="B50" s="11"/>
      <c r="C50" s="20"/>
      <c r="D50" s="43"/>
      <c r="E50" s="43"/>
      <c r="F50" s="43"/>
      <c r="G50" s="44"/>
      <c r="H50" s="44"/>
      <c r="I50" s="44"/>
      <c r="J50" s="45"/>
      <c r="K50" s="44"/>
    </row>
    <row r="51" spans="1:11" ht="15" x14ac:dyDescent="0.25">
      <c r="A51" s="74"/>
      <c r="B51" s="16" t="s">
        <v>45</v>
      </c>
      <c r="C51" s="26" t="s">
        <v>46</v>
      </c>
      <c r="D51" s="46">
        <v>31</v>
      </c>
      <c r="E51" s="46">
        <v>0</v>
      </c>
      <c r="F51" s="46">
        <v>31</v>
      </c>
      <c r="G51" s="47">
        <v>55</v>
      </c>
      <c r="H51" s="47">
        <v>44</v>
      </c>
      <c r="I51" s="47">
        <v>0</v>
      </c>
      <c r="J51" s="48">
        <f t="shared" si="0"/>
        <v>130</v>
      </c>
      <c r="K51" s="47">
        <f>J51</f>
        <v>130</v>
      </c>
    </row>
    <row r="52" spans="1:11" ht="15" x14ac:dyDescent="0.25">
      <c r="A52" s="78"/>
      <c r="B52" s="11"/>
      <c r="C52" s="27" t="s">
        <v>47</v>
      </c>
      <c r="D52" s="43">
        <v>0</v>
      </c>
      <c r="E52" s="43">
        <v>0</v>
      </c>
      <c r="F52" s="43">
        <v>0</v>
      </c>
      <c r="G52" s="44">
        <v>54</v>
      </c>
      <c r="H52" s="44">
        <v>0</v>
      </c>
      <c r="I52" s="44">
        <v>0</v>
      </c>
      <c r="J52" s="45">
        <f t="shared" si="0"/>
        <v>54</v>
      </c>
      <c r="K52" s="44">
        <f>J52</f>
        <v>54</v>
      </c>
    </row>
    <row r="53" spans="1:11" ht="15" x14ac:dyDescent="0.25">
      <c r="A53" s="74"/>
      <c r="B53" s="11"/>
      <c r="C53" s="28" t="s">
        <v>48</v>
      </c>
      <c r="D53" s="43">
        <v>0</v>
      </c>
      <c r="E53" s="43">
        <v>0</v>
      </c>
      <c r="F53" s="43">
        <v>0</v>
      </c>
      <c r="G53" s="44">
        <v>0</v>
      </c>
      <c r="H53" s="44">
        <v>43</v>
      </c>
      <c r="I53" s="44">
        <v>0</v>
      </c>
      <c r="J53" s="45">
        <f t="shared" si="0"/>
        <v>43</v>
      </c>
      <c r="K53" s="44">
        <f t="shared" ref="K53:K54" si="6">J53</f>
        <v>43</v>
      </c>
    </row>
    <row r="54" spans="1:11" ht="15" x14ac:dyDescent="0.25">
      <c r="A54" s="74"/>
      <c r="B54" s="11"/>
      <c r="C54" s="20" t="s">
        <v>49</v>
      </c>
      <c r="D54" s="43">
        <v>31</v>
      </c>
      <c r="E54" s="43">
        <v>0</v>
      </c>
      <c r="F54" s="43">
        <v>31</v>
      </c>
      <c r="G54" s="44">
        <v>1</v>
      </c>
      <c r="H54" s="44">
        <v>1</v>
      </c>
      <c r="I54" s="44">
        <v>0</v>
      </c>
      <c r="J54" s="45">
        <f t="shared" si="0"/>
        <v>33</v>
      </c>
      <c r="K54" s="44">
        <f t="shared" si="6"/>
        <v>33</v>
      </c>
    </row>
    <row r="55" spans="1:11" ht="15" x14ac:dyDescent="0.25">
      <c r="A55" s="89"/>
      <c r="B55" s="11"/>
      <c r="C55" s="20"/>
      <c r="D55" s="43"/>
      <c r="E55" s="43"/>
      <c r="F55" s="43"/>
      <c r="G55" s="44"/>
      <c r="H55" s="44"/>
      <c r="I55" s="44"/>
      <c r="J55" s="45"/>
      <c r="K55" s="44"/>
    </row>
    <row r="56" spans="1:11" ht="15" x14ac:dyDescent="0.25">
      <c r="A56" s="88"/>
      <c r="B56" s="16" t="s">
        <v>50</v>
      </c>
      <c r="C56" s="17" t="s">
        <v>51</v>
      </c>
      <c r="D56" s="46">
        <v>24209</v>
      </c>
      <c r="E56" s="46">
        <v>434</v>
      </c>
      <c r="F56" s="46">
        <v>24643</v>
      </c>
      <c r="G56" s="47">
        <v>12419</v>
      </c>
      <c r="H56" s="47">
        <v>3328</v>
      </c>
      <c r="I56" s="47">
        <v>0</v>
      </c>
      <c r="J56" s="48">
        <f t="shared" si="0"/>
        <v>40390</v>
      </c>
      <c r="K56" s="47">
        <f>J56</f>
        <v>40390</v>
      </c>
    </row>
    <row r="57" spans="1:11" ht="15" x14ac:dyDescent="0.25">
      <c r="A57" s="83"/>
      <c r="B57" s="11"/>
      <c r="C57" s="12" t="s">
        <v>52</v>
      </c>
      <c r="D57" s="43">
        <v>7</v>
      </c>
      <c r="E57" s="43">
        <v>0</v>
      </c>
      <c r="F57" s="43">
        <v>7</v>
      </c>
      <c r="G57" s="44">
        <v>9112</v>
      </c>
      <c r="H57" s="44">
        <v>210</v>
      </c>
      <c r="I57" s="44">
        <v>0</v>
      </c>
      <c r="J57" s="45">
        <f t="shared" si="0"/>
        <v>9329</v>
      </c>
      <c r="K57" s="44">
        <f>J57</f>
        <v>9329</v>
      </c>
    </row>
    <row r="58" spans="1:11" ht="15" x14ac:dyDescent="0.25">
      <c r="A58" s="81"/>
      <c r="B58" s="11"/>
      <c r="C58" s="22" t="s">
        <v>53</v>
      </c>
      <c r="D58" s="43"/>
      <c r="E58" s="43"/>
      <c r="F58" s="43"/>
      <c r="G58" s="44"/>
      <c r="H58" s="44"/>
      <c r="I58" s="44"/>
      <c r="J58" s="45"/>
      <c r="K58" s="44"/>
    </row>
    <row r="59" spans="1:11" ht="15" x14ac:dyDescent="0.25">
      <c r="A59" s="83"/>
      <c r="B59" s="11"/>
      <c r="C59" s="20" t="s">
        <v>54</v>
      </c>
      <c r="D59" s="43">
        <v>806</v>
      </c>
      <c r="E59" s="43">
        <v>0</v>
      </c>
      <c r="F59" s="43">
        <v>806</v>
      </c>
      <c r="G59" s="44">
        <v>13</v>
      </c>
      <c r="H59" s="44">
        <v>55</v>
      </c>
      <c r="I59" s="44">
        <v>0</v>
      </c>
      <c r="J59" s="45">
        <f t="shared" si="0"/>
        <v>874</v>
      </c>
      <c r="K59" s="44">
        <f>J59</f>
        <v>874</v>
      </c>
    </row>
    <row r="60" spans="1:11" ht="15" x14ac:dyDescent="0.25">
      <c r="A60" s="83"/>
      <c r="B60" s="11"/>
      <c r="C60" s="20" t="s">
        <v>55</v>
      </c>
      <c r="D60" s="43">
        <v>331</v>
      </c>
      <c r="E60" s="43">
        <v>0</v>
      </c>
      <c r="F60" s="43">
        <v>331</v>
      </c>
      <c r="G60" s="44">
        <v>6</v>
      </c>
      <c r="H60" s="44">
        <v>15</v>
      </c>
      <c r="I60" s="44">
        <v>0</v>
      </c>
      <c r="J60" s="45">
        <f t="shared" si="0"/>
        <v>352</v>
      </c>
      <c r="K60" s="44">
        <f t="shared" ref="K60:K76" si="7">J60</f>
        <v>352</v>
      </c>
    </row>
    <row r="61" spans="1:11" ht="15" x14ac:dyDescent="0.25">
      <c r="A61" s="83"/>
      <c r="B61" s="11"/>
      <c r="C61" s="20" t="s">
        <v>56</v>
      </c>
      <c r="D61" s="43">
        <v>22</v>
      </c>
      <c r="E61" s="43">
        <v>0</v>
      </c>
      <c r="F61" s="43">
        <v>22</v>
      </c>
      <c r="G61" s="44">
        <v>0</v>
      </c>
      <c r="H61" s="44">
        <v>0</v>
      </c>
      <c r="I61" s="44">
        <v>0</v>
      </c>
      <c r="J61" s="45">
        <f>SUM(F61:I61)</f>
        <v>22</v>
      </c>
      <c r="K61" s="44">
        <f t="shared" si="7"/>
        <v>22</v>
      </c>
    </row>
    <row r="62" spans="1:11" ht="15" x14ac:dyDescent="0.25">
      <c r="A62" s="83"/>
      <c r="B62" s="11"/>
      <c r="C62" s="20" t="s">
        <v>57</v>
      </c>
      <c r="D62" s="43">
        <v>6296</v>
      </c>
      <c r="E62" s="43">
        <v>0</v>
      </c>
      <c r="F62" s="43">
        <v>6296</v>
      </c>
      <c r="G62" s="44">
        <v>287</v>
      </c>
      <c r="H62" s="44">
        <v>518</v>
      </c>
      <c r="I62" s="44">
        <v>0</v>
      </c>
      <c r="J62" s="45">
        <f t="shared" si="0"/>
        <v>7101</v>
      </c>
      <c r="K62" s="44">
        <f t="shared" si="7"/>
        <v>7101</v>
      </c>
    </row>
    <row r="63" spans="1:11" ht="15" x14ac:dyDescent="0.25">
      <c r="A63" s="83"/>
      <c r="B63" s="11"/>
      <c r="C63" s="20" t="s">
        <v>58</v>
      </c>
      <c r="D63" s="43">
        <v>12313</v>
      </c>
      <c r="E63" s="43">
        <v>0</v>
      </c>
      <c r="F63" s="43">
        <v>12313</v>
      </c>
      <c r="G63" s="44">
        <v>379</v>
      </c>
      <c r="H63" s="44">
        <v>1027</v>
      </c>
      <c r="I63" s="44">
        <v>0</v>
      </c>
      <c r="J63" s="45">
        <f t="shared" si="0"/>
        <v>13719</v>
      </c>
      <c r="K63" s="44">
        <f t="shared" si="7"/>
        <v>13719</v>
      </c>
    </row>
    <row r="64" spans="1:11" ht="15" x14ac:dyDescent="0.25">
      <c r="A64" s="81"/>
      <c r="B64" s="11"/>
      <c r="C64" s="20" t="s">
        <v>59</v>
      </c>
      <c r="D64" s="43">
        <v>0</v>
      </c>
      <c r="E64" s="43">
        <v>0</v>
      </c>
      <c r="F64" s="43">
        <v>0</v>
      </c>
      <c r="G64" s="44">
        <v>669</v>
      </c>
      <c r="H64" s="44">
        <v>28</v>
      </c>
      <c r="I64" s="44">
        <v>0</v>
      </c>
      <c r="J64" s="45">
        <f t="shared" si="0"/>
        <v>697</v>
      </c>
      <c r="K64" s="44">
        <f t="shared" si="7"/>
        <v>697</v>
      </c>
    </row>
    <row r="65" spans="1:11" ht="15" x14ac:dyDescent="0.25">
      <c r="A65" s="83"/>
      <c r="B65" s="11"/>
      <c r="C65" s="20" t="s">
        <v>60</v>
      </c>
      <c r="D65" s="43">
        <v>1372</v>
      </c>
      <c r="E65" s="43">
        <v>0</v>
      </c>
      <c r="F65" s="43">
        <v>1372</v>
      </c>
      <c r="G65" s="44">
        <v>24</v>
      </c>
      <c r="H65" s="44">
        <v>64</v>
      </c>
      <c r="I65" s="44">
        <v>0</v>
      </c>
      <c r="J65" s="45">
        <f t="shared" si="0"/>
        <v>1460</v>
      </c>
      <c r="K65" s="44">
        <f t="shared" si="7"/>
        <v>1460</v>
      </c>
    </row>
    <row r="66" spans="1:11" ht="15" x14ac:dyDescent="0.25">
      <c r="A66" s="83"/>
      <c r="B66" s="11"/>
      <c r="C66" s="20" t="s">
        <v>61</v>
      </c>
      <c r="D66" s="43">
        <v>1</v>
      </c>
      <c r="E66" s="43">
        <v>0</v>
      </c>
      <c r="F66" s="43">
        <v>1</v>
      </c>
      <c r="G66" s="44">
        <v>331</v>
      </c>
      <c r="H66" s="44">
        <v>0</v>
      </c>
      <c r="I66" s="44">
        <v>0</v>
      </c>
      <c r="J66" s="45">
        <f t="shared" si="0"/>
        <v>332</v>
      </c>
      <c r="K66" s="44">
        <f t="shared" si="7"/>
        <v>332</v>
      </c>
    </row>
    <row r="67" spans="1:11" ht="15" x14ac:dyDescent="0.25">
      <c r="A67" s="81"/>
      <c r="B67" s="11"/>
      <c r="C67" s="22" t="s">
        <v>62</v>
      </c>
      <c r="D67" s="43">
        <v>0</v>
      </c>
      <c r="E67" s="43">
        <v>0</v>
      </c>
      <c r="F67" s="43">
        <v>0</v>
      </c>
      <c r="G67" s="44">
        <v>1</v>
      </c>
      <c r="H67" s="44">
        <v>0</v>
      </c>
      <c r="I67" s="44">
        <v>0</v>
      </c>
      <c r="J67" s="45">
        <f t="shared" si="0"/>
        <v>1</v>
      </c>
      <c r="K67" s="44">
        <f t="shared" si="7"/>
        <v>1</v>
      </c>
    </row>
    <row r="68" spans="1:11" ht="15" x14ac:dyDescent="0.25">
      <c r="A68" s="83"/>
      <c r="B68" s="11"/>
      <c r="C68" s="22" t="s">
        <v>63</v>
      </c>
      <c r="D68" s="43">
        <v>1614</v>
      </c>
      <c r="E68" s="43">
        <v>0</v>
      </c>
      <c r="F68" s="43">
        <v>1614</v>
      </c>
      <c r="G68" s="44">
        <v>21</v>
      </c>
      <c r="H68" s="44">
        <v>79</v>
      </c>
      <c r="I68" s="44">
        <v>0</v>
      </c>
      <c r="J68" s="45">
        <f t="shared" si="0"/>
        <v>1714</v>
      </c>
      <c r="K68" s="44">
        <f t="shared" si="7"/>
        <v>1714</v>
      </c>
    </row>
    <row r="69" spans="1:11" ht="15" x14ac:dyDescent="0.25">
      <c r="A69" s="83"/>
      <c r="B69" s="11"/>
      <c r="C69" s="22" t="s">
        <v>64</v>
      </c>
      <c r="D69" s="43">
        <v>0</v>
      </c>
      <c r="E69" s="43">
        <v>0</v>
      </c>
      <c r="F69" s="43">
        <v>0</v>
      </c>
      <c r="G69" s="44">
        <v>0</v>
      </c>
      <c r="H69" s="44">
        <v>1108</v>
      </c>
      <c r="I69" s="44">
        <v>0</v>
      </c>
      <c r="J69" s="45">
        <f t="shared" si="0"/>
        <v>1108</v>
      </c>
      <c r="K69" s="44">
        <f t="shared" si="7"/>
        <v>1108</v>
      </c>
    </row>
    <row r="70" spans="1:11" ht="15" x14ac:dyDescent="0.25">
      <c r="A70" s="83"/>
      <c r="B70" s="11"/>
      <c r="C70" s="27" t="s">
        <v>65</v>
      </c>
      <c r="D70" s="43">
        <v>0</v>
      </c>
      <c r="E70" s="43">
        <v>0</v>
      </c>
      <c r="F70" s="43">
        <v>0</v>
      </c>
      <c r="G70" s="44">
        <v>84</v>
      </c>
      <c r="H70" s="44">
        <v>0</v>
      </c>
      <c r="I70" s="44">
        <v>0</v>
      </c>
      <c r="J70" s="45">
        <f t="shared" si="0"/>
        <v>84</v>
      </c>
      <c r="K70" s="44">
        <f t="shared" si="7"/>
        <v>84</v>
      </c>
    </row>
    <row r="71" spans="1:11" ht="15" x14ac:dyDescent="0.25">
      <c r="A71" s="83"/>
      <c r="B71" s="11"/>
      <c r="C71" s="27" t="s">
        <v>66</v>
      </c>
      <c r="D71" s="43">
        <v>0</v>
      </c>
      <c r="E71" s="43">
        <v>0</v>
      </c>
      <c r="F71" s="43">
        <v>0</v>
      </c>
      <c r="G71" s="44">
        <v>0</v>
      </c>
      <c r="H71" s="44">
        <v>113</v>
      </c>
      <c r="I71" s="44">
        <v>0</v>
      </c>
      <c r="J71" s="45">
        <f t="shared" si="0"/>
        <v>113</v>
      </c>
      <c r="K71" s="44">
        <f t="shared" si="7"/>
        <v>113</v>
      </c>
    </row>
    <row r="72" spans="1:11" ht="15" x14ac:dyDescent="0.25">
      <c r="A72" s="83"/>
      <c r="B72" s="11"/>
      <c r="C72" s="27" t="s">
        <v>67</v>
      </c>
      <c r="D72" s="43">
        <v>1456</v>
      </c>
      <c r="E72" s="43">
        <v>0</v>
      </c>
      <c r="F72" s="43">
        <v>1456</v>
      </c>
      <c r="G72" s="44">
        <v>0</v>
      </c>
      <c r="H72" s="44">
        <v>0</v>
      </c>
      <c r="I72" s="44">
        <v>0</v>
      </c>
      <c r="J72" s="45">
        <f>SUM(F72:I72)</f>
        <v>1456</v>
      </c>
      <c r="K72" s="44">
        <f t="shared" si="7"/>
        <v>1456</v>
      </c>
    </row>
    <row r="73" spans="1:11" ht="15" x14ac:dyDescent="0.25">
      <c r="A73" s="83"/>
      <c r="B73" s="11"/>
      <c r="C73" s="27" t="s">
        <v>392</v>
      </c>
      <c r="D73" s="43">
        <v>0</v>
      </c>
      <c r="E73" s="43">
        <v>0</v>
      </c>
      <c r="F73" s="43">
        <v>0</v>
      </c>
      <c r="G73" s="44">
        <v>0</v>
      </c>
      <c r="H73" s="44">
        <v>0</v>
      </c>
      <c r="I73" s="44">
        <v>0</v>
      </c>
      <c r="J73" s="45">
        <f t="shared" ref="J73:J74" si="8">SUM(F73:I73)</f>
        <v>0</v>
      </c>
      <c r="K73" s="44">
        <f t="shared" ref="K73:K74" si="9">J73</f>
        <v>0</v>
      </c>
    </row>
    <row r="74" spans="1:11" ht="15" x14ac:dyDescent="0.25">
      <c r="A74" s="83"/>
      <c r="B74" s="11"/>
      <c r="C74" s="27" t="s">
        <v>393</v>
      </c>
      <c r="D74" s="43">
        <v>0</v>
      </c>
      <c r="E74" s="43">
        <v>0</v>
      </c>
      <c r="F74" s="43">
        <v>0</v>
      </c>
      <c r="G74" s="44">
        <v>0</v>
      </c>
      <c r="H74" s="44">
        <v>0</v>
      </c>
      <c r="I74" s="44">
        <v>0</v>
      </c>
      <c r="J74" s="45">
        <f t="shared" si="8"/>
        <v>0</v>
      </c>
      <c r="K74" s="44">
        <f t="shared" si="9"/>
        <v>0</v>
      </c>
    </row>
    <row r="75" spans="1:11" ht="15" x14ac:dyDescent="0.25">
      <c r="A75" s="88"/>
      <c r="B75" s="11"/>
      <c r="C75" s="20" t="s">
        <v>68</v>
      </c>
      <c r="D75" s="43">
        <v>58</v>
      </c>
      <c r="E75" s="43">
        <v>0</v>
      </c>
      <c r="F75" s="43">
        <v>58</v>
      </c>
      <c r="G75" s="44">
        <v>1257</v>
      </c>
      <c r="H75" s="44">
        <v>46</v>
      </c>
      <c r="I75" s="44">
        <v>0</v>
      </c>
      <c r="J75" s="45">
        <f t="shared" si="0"/>
        <v>1361</v>
      </c>
      <c r="K75" s="44">
        <f t="shared" si="7"/>
        <v>1361</v>
      </c>
    </row>
    <row r="76" spans="1:11" ht="15" x14ac:dyDescent="0.2">
      <c r="A76" s="89"/>
      <c r="B76" s="29"/>
      <c r="C76" s="30" t="s">
        <v>69</v>
      </c>
      <c r="D76" s="43">
        <v>-67</v>
      </c>
      <c r="E76" s="43">
        <v>434</v>
      </c>
      <c r="F76" s="43">
        <v>367</v>
      </c>
      <c r="G76" s="44">
        <v>235</v>
      </c>
      <c r="H76" s="44">
        <v>65</v>
      </c>
      <c r="I76" s="44">
        <v>0</v>
      </c>
      <c r="J76" s="45">
        <f t="shared" si="0"/>
        <v>667</v>
      </c>
      <c r="K76" s="44">
        <f t="shared" si="7"/>
        <v>667</v>
      </c>
    </row>
    <row r="77" spans="1:11" ht="15" x14ac:dyDescent="0.2">
      <c r="B77" s="29"/>
      <c r="C77" s="30"/>
      <c r="D77" s="43"/>
      <c r="E77" s="43"/>
      <c r="F77" s="43"/>
      <c r="G77" s="44"/>
      <c r="H77" s="44"/>
      <c r="I77" s="44"/>
      <c r="J77" s="45"/>
      <c r="K77" s="44"/>
    </row>
    <row r="78" spans="1:11" ht="15" x14ac:dyDescent="0.25">
      <c r="B78" s="16" t="s">
        <v>70</v>
      </c>
      <c r="C78" s="26" t="s">
        <v>71</v>
      </c>
      <c r="D78" s="46">
        <v>1906</v>
      </c>
      <c r="E78" s="46">
        <v>1420</v>
      </c>
      <c r="F78" s="46">
        <v>3326</v>
      </c>
      <c r="G78" s="47">
        <v>649</v>
      </c>
      <c r="H78" s="47">
        <v>17633</v>
      </c>
      <c r="I78" s="47">
        <v>0</v>
      </c>
      <c r="J78" s="48">
        <f t="shared" si="0"/>
        <v>21608</v>
      </c>
      <c r="K78" s="47">
        <f>J78</f>
        <v>21608</v>
      </c>
    </row>
    <row r="79" spans="1:11" ht="15" x14ac:dyDescent="0.25">
      <c r="A79" s="74"/>
      <c r="B79" s="11"/>
      <c r="C79" s="12" t="s">
        <v>72</v>
      </c>
      <c r="D79" s="43">
        <v>0</v>
      </c>
      <c r="E79" s="43">
        <v>0</v>
      </c>
      <c r="F79" s="43">
        <v>0</v>
      </c>
      <c r="G79" s="44">
        <v>19</v>
      </c>
      <c r="H79" s="44">
        <v>1871</v>
      </c>
      <c r="I79" s="44">
        <v>0</v>
      </c>
      <c r="J79" s="45">
        <f t="shared" si="0"/>
        <v>1890</v>
      </c>
      <c r="K79" s="44">
        <f>J79</f>
        <v>1890</v>
      </c>
    </row>
    <row r="80" spans="1:11" ht="15" x14ac:dyDescent="0.25">
      <c r="B80" s="11"/>
      <c r="C80" s="12" t="s">
        <v>73</v>
      </c>
      <c r="D80" s="43">
        <v>0</v>
      </c>
      <c r="E80" s="43">
        <v>0</v>
      </c>
      <c r="F80" s="43">
        <v>0</v>
      </c>
      <c r="G80" s="44">
        <v>0</v>
      </c>
      <c r="H80" s="44">
        <v>13437</v>
      </c>
      <c r="I80" s="44">
        <v>0</v>
      </c>
      <c r="J80" s="45">
        <f t="shared" si="0"/>
        <v>13437</v>
      </c>
      <c r="K80" s="44">
        <f t="shared" ref="K80:K88" si="10">J80</f>
        <v>13437</v>
      </c>
    </row>
    <row r="81" spans="1:11" ht="15" x14ac:dyDescent="0.25">
      <c r="A81" s="74"/>
      <c r="B81" s="11"/>
      <c r="C81" s="12" t="s">
        <v>74</v>
      </c>
      <c r="D81" s="43">
        <v>0</v>
      </c>
      <c r="E81" s="43">
        <v>0</v>
      </c>
      <c r="F81" s="43">
        <v>0</v>
      </c>
      <c r="G81" s="44">
        <v>0</v>
      </c>
      <c r="H81" s="44">
        <v>491</v>
      </c>
      <c r="I81" s="44">
        <v>0</v>
      </c>
      <c r="J81" s="45">
        <f t="shared" si="0"/>
        <v>491</v>
      </c>
      <c r="K81" s="44">
        <f t="shared" si="10"/>
        <v>491</v>
      </c>
    </row>
    <row r="82" spans="1:11" ht="15" x14ac:dyDescent="0.25">
      <c r="A82" s="77"/>
      <c r="B82" s="11"/>
      <c r="C82" s="12" t="s">
        <v>75</v>
      </c>
      <c r="D82" s="43">
        <v>0</v>
      </c>
      <c r="E82" s="43">
        <v>0</v>
      </c>
      <c r="F82" s="43">
        <v>0</v>
      </c>
      <c r="G82" s="44">
        <v>2</v>
      </c>
      <c r="H82" s="44">
        <v>128</v>
      </c>
      <c r="I82" s="44">
        <v>0</v>
      </c>
      <c r="J82" s="45">
        <f t="shared" ref="J82:J142" si="11">SUM(F82:I82)</f>
        <v>130</v>
      </c>
      <c r="K82" s="44">
        <f t="shared" si="10"/>
        <v>130</v>
      </c>
    </row>
    <row r="83" spans="1:11" ht="15" x14ac:dyDescent="0.25">
      <c r="A83" s="74"/>
      <c r="B83" s="11"/>
      <c r="C83" s="12" t="s">
        <v>76</v>
      </c>
      <c r="D83" s="43">
        <v>0</v>
      </c>
      <c r="E83" s="43">
        <v>0</v>
      </c>
      <c r="F83" s="43">
        <v>0</v>
      </c>
      <c r="G83" s="44">
        <v>0</v>
      </c>
      <c r="H83" s="44">
        <v>333</v>
      </c>
      <c r="I83" s="44">
        <v>0</v>
      </c>
      <c r="J83" s="45">
        <f t="shared" si="11"/>
        <v>333</v>
      </c>
      <c r="K83" s="44">
        <f t="shared" si="10"/>
        <v>333</v>
      </c>
    </row>
    <row r="84" spans="1:11" ht="15" x14ac:dyDescent="0.25">
      <c r="A84" s="74"/>
      <c r="B84" s="11"/>
      <c r="C84" s="12" t="s">
        <v>77</v>
      </c>
      <c r="D84" s="43">
        <v>1354</v>
      </c>
      <c r="E84" s="43">
        <v>25</v>
      </c>
      <c r="F84" s="43">
        <v>1379</v>
      </c>
      <c r="G84" s="44">
        <v>503</v>
      </c>
      <c r="H84" s="44">
        <v>0</v>
      </c>
      <c r="I84" s="44">
        <v>0</v>
      </c>
      <c r="J84" s="45">
        <f t="shared" si="11"/>
        <v>1882</v>
      </c>
      <c r="K84" s="44">
        <f t="shared" si="10"/>
        <v>1882</v>
      </c>
    </row>
    <row r="85" spans="1:11" ht="15" x14ac:dyDescent="0.25">
      <c r="A85" s="78"/>
      <c r="B85" s="11"/>
      <c r="C85" s="12" t="s">
        <v>78</v>
      </c>
      <c r="D85" s="43">
        <v>2</v>
      </c>
      <c r="E85" s="43">
        <v>0</v>
      </c>
      <c r="F85" s="43">
        <v>2</v>
      </c>
      <c r="G85" s="44">
        <v>0</v>
      </c>
      <c r="H85" s="44">
        <v>0</v>
      </c>
      <c r="I85" s="44">
        <v>0</v>
      </c>
      <c r="J85" s="45">
        <f t="shared" si="11"/>
        <v>2</v>
      </c>
      <c r="K85" s="44">
        <f t="shared" si="10"/>
        <v>2</v>
      </c>
    </row>
    <row r="86" spans="1:11" ht="15" x14ac:dyDescent="0.25">
      <c r="A86" s="74"/>
      <c r="B86" s="11"/>
      <c r="C86" s="12" t="s">
        <v>13</v>
      </c>
      <c r="D86" s="43">
        <v>198</v>
      </c>
      <c r="E86" s="43">
        <v>178</v>
      </c>
      <c r="F86" s="43">
        <v>376</v>
      </c>
      <c r="G86" s="44">
        <v>47</v>
      </c>
      <c r="H86" s="44">
        <v>1324</v>
      </c>
      <c r="I86" s="44">
        <v>0</v>
      </c>
      <c r="J86" s="45">
        <f t="shared" si="11"/>
        <v>1747</v>
      </c>
      <c r="K86" s="44">
        <f t="shared" si="10"/>
        <v>1747</v>
      </c>
    </row>
    <row r="87" spans="1:11" ht="15" x14ac:dyDescent="0.25">
      <c r="A87" s="74"/>
      <c r="B87" s="11"/>
      <c r="C87" s="12" t="s">
        <v>79</v>
      </c>
      <c r="D87" s="43">
        <v>0</v>
      </c>
      <c r="E87" s="43">
        <v>1101</v>
      </c>
      <c r="F87" s="43">
        <v>1101</v>
      </c>
      <c r="G87" s="44">
        <v>0</v>
      </c>
      <c r="H87" s="44">
        <v>0</v>
      </c>
      <c r="I87" s="44">
        <v>0</v>
      </c>
      <c r="J87" s="45">
        <f>SUM(F87:I87)</f>
        <v>1101</v>
      </c>
      <c r="K87" s="44">
        <f t="shared" si="10"/>
        <v>1101</v>
      </c>
    </row>
    <row r="88" spans="1:11" ht="15" x14ac:dyDescent="0.25">
      <c r="A88" s="89"/>
      <c r="B88" s="11"/>
      <c r="C88" s="12" t="s">
        <v>80</v>
      </c>
      <c r="D88" s="43">
        <v>352</v>
      </c>
      <c r="E88" s="43">
        <v>116</v>
      </c>
      <c r="F88" s="43">
        <v>468</v>
      </c>
      <c r="G88" s="44">
        <v>78</v>
      </c>
      <c r="H88" s="44">
        <v>49</v>
      </c>
      <c r="I88" s="44">
        <v>0</v>
      </c>
      <c r="J88" s="45">
        <f t="shared" si="11"/>
        <v>595</v>
      </c>
      <c r="K88" s="44">
        <f t="shared" si="10"/>
        <v>595</v>
      </c>
    </row>
    <row r="89" spans="1:11" ht="15" x14ac:dyDescent="0.25">
      <c r="A89" s="89"/>
      <c r="B89" s="11"/>
      <c r="C89" s="12"/>
      <c r="D89" s="43"/>
      <c r="E89" s="43"/>
      <c r="F89" s="43"/>
      <c r="G89" s="44"/>
      <c r="H89" s="44"/>
      <c r="I89" s="44"/>
      <c r="J89" s="45"/>
      <c r="K89" s="44"/>
    </row>
    <row r="90" spans="1:11" ht="15" x14ac:dyDescent="0.25">
      <c r="A90" s="88"/>
      <c r="B90" s="11"/>
      <c r="C90" s="31" t="s">
        <v>81</v>
      </c>
      <c r="D90" s="49">
        <v>1984</v>
      </c>
      <c r="E90" s="49">
        <v>0</v>
      </c>
      <c r="F90" s="49">
        <v>1984</v>
      </c>
      <c r="G90" s="50">
        <v>0</v>
      </c>
      <c r="H90" s="50">
        <v>0</v>
      </c>
      <c r="I90" s="50">
        <v>0</v>
      </c>
      <c r="J90" s="51">
        <f t="shared" si="11"/>
        <v>1984</v>
      </c>
      <c r="K90" s="50">
        <f>J90</f>
        <v>1984</v>
      </c>
    </row>
    <row r="91" spans="1:11" ht="15" x14ac:dyDescent="0.25">
      <c r="A91" s="83"/>
      <c r="B91" s="11"/>
      <c r="C91" s="32" t="s">
        <v>82</v>
      </c>
      <c r="D91" s="43">
        <v>1984</v>
      </c>
      <c r="E91" s="43">
        <v>0</v>
      </c>
      <c r="F91" s="43">
        <v>1984</v>
      </c>
      <c r="G91" s="44">
        <v>0</v>
      </c>
      <c r="H91" s="44">
        <v>0</v>
      </c>
      <c r="I91" s="44">
        <v>0</v>
      </c>
      <c r="J91" s="45">
        <f t="shared" si="11"/>
        <v>1984</v>
      </c>
      <c r="K91" s="44">
        <f>J91</f>
        <v>1984</v>
      </c>
    </row>
    <row r="92" spans="1:11" ht="15" x14ac:dyDescent="0.25">
      <c r="A92" s="81"/>
      <c r="B92" s="11"/>
      <c r="C92" s="32" t="s">
        <v>83</v>
      </c>
      <c r="D92" s="43">
        <v>0</v>
      </c>
      <c r="E92" s="43">
        <v>0</v>
      </c>
      <c r="F92" s="43">
        <v>0</v>
      </c>
      <c r="G92" s="44">
        <v>0</v>
      </c>
      <c r="H92" s="44">
        <v>0</v>
      </c>
      <c r="I92" s="44">
        <v>0</v>
      </c>
      <c r="J92" s="45">
        <f t="shared" si="11"/>
        <v>0</v>
      </c>
      <c r="K92" s="44">
        <f>J92</f>
        <v>0</v>
      </c>
    </row>
    <row r="93" spans="1:11" ht="15" x14ac:dyDescent="0.25">
      <c r="A93" s="83"/>
      <c r="B93" s="11"/>
      <c r="C93" s="32" t="s">
        <v>84</v>
      </c>
      <c r="D93" s="43">
        <v>0</v>
      </c>
      <c r="E93" s="43">
        <v>0</v>
      </c>
      <c r="F93" s="43">
        <v>0</v>
      </c>
      <c r="G93" s="44">
        <v>0</v>
      </c>
      <c r="H93" s="44">
        <v>0</v>
      </c>
      <c r="I93" s="44">
        <v>0</v>
      </c>
      <c r="J93" s="45">
        <f t="shared" si="11"/>
        <v>0</v>
      </c>
      <c r="K93" s="44">
        <f>J93</f>
        <v>0</v>
      </c>
    </row>
    <row r="94" spans="1:11" ht="15" x14ac:dyDescent="0.25">
      <c r="A94" s="81"/>
      <c r="B94" s="11"/>
      <c r="C94" s="20"/>
      <c r="D94" s="43"/>
      <c r="E94" s="43"/>
      <c r="F94" s="43"/>
      <c r="G94" s="44"/>
      <c r="H94" s="44"/>
      <c r="I94" s="44"/>
      <c r="J94" s="45"/>
      <c r="K94" s="44"/>
    </row>
    <row r="95" spans="1:11" ht="15" x14ac:dyDescent="0.25">
      <c r="A95" s="89"/>
      <c r="B95" s="13" t="s">
        <v>85</v>
      </c>
      <c r="C95" s="14" t="s">
        <v>86</v>
      </c>
      <c r="D95" s="213">
        <v>8279</v>
      </c>
      <c r="E95" s="213">
        <v>908</v>
      </c>
      <c r="F95" s="213">
        <v>9187</v>
      </c>
      <c r="G95" s="214">
        <v>666</v>
      </c>
      <c r="H95" s="214">
        <v>566</v>
      </c>
      <c r="I95" s="214">
        <v>380</v>
      </c>
      <c r="J95" s="215">
        <f t="shared" si="11"/>
        <v>10799</v>
      </c>
      <c r="K95" s="214">
        <f>K97+K109+K117</f>
        <v>8984</v>
      </c>
    </row>
    <row r="96" spans="1:11" ht="15" x14ac:dyDescent="0.25">
      <c r="A96" s="83"/>
      <c r="B96" s="11"/>
      <c r="C96" s="20"/>
      <c r="D96" s="43"/>
      <c r="E96" s="43"/>
      <c r="F96" s="43"/>
      <c r="G96" s="44"/>
      <c r="H96" s="44"/>
      <c r="I96" s="44"/>
      <c r="J96" s="45"/>
      <c r="K96" s="44"/>
    </row>
    <row r="97" spans="1:11" ht="15" x14ac:dyDescent="0.25">
      <c r="A97" s="83"/>
      <c r="B97" s="16" t="s">
        <v>87</v>
      </c>
      <c r="C97" s="17" t="s">
        <v>88</v>
      </c>
      <c r="D97" s="46">
        <v>2864</v>
      </c>
      <c r="E97" s="46">
        <v>643</v>
      </c>
      <c r="F97" s="46">
        <v>3507</v>
      </c>
      <c r="G97" s="47">
        <v>342</v>
      </c>
      <c r="H97" s="47">
        <v>381</v>
      </c>
      <c r="I97" s="47">
        <v>380</v>
      </c>
      <c r="J97" s="48">
        <f t="shared" si="11"/>
        <v>4610</v>
      </c>
      <c r="K97" s="47">
        <f>SUM(K98:K107)</f>
        <v>2795</v>
      </c>
    </row>
    <row r="98" spans="1:11" ht="15" x14ac:dyDescent="0.25">
      <c r="A98" s="81"/>
      <c r="B98" s="11"/>
      <c r="C98" s="22" t="s">
        <v>89</v>
      </c>
      <c r="D98" s="43">
        <v>0</v>
      </c>
      <c r="E98" s="43">
        <v>0</v>
      </c>
      <c r="F98" s="43">
        <v>0</v>
      </c>
      <c r="G98" s="44">
        <v>0</v>
      </c>
      <c r="H98" s="44">
        <v>1</v>
      </c>
      <c r="I98" s="44">
        <v>77</v>
      </c>
      <c r="J98" s="45">
        <f t="shared" si="11"/>
        <v>78</v>
      </c>
      <c r="K98" s="44">
        <v>-1737</v>
      </c>
    </row>
    <row r="99" spans="1:11" ht="15" x14ac:dyDescent="0.25">
      <c r="A99" s="83"/>
      <c r="B99" s="11"/>
      <c r="C99" s="20" t="s">
        <v>90</v>
      </c>
      <c r="D99" s="43">
        <v>445</v>
      </c>
      <c r="E99" s="43">
        <v>374</v>
      </c>
      <c r="F99" s="43">
        <v>819</v>
      </c>
      <c r="G99" s="44">
        <v>0</v>
      </c>
      <c r="H99" s="44">
        <v>0</v>
      </c>
      <c r="I99" s="44">
        <v>0</v>
      </c>
      <c r="J99" s="45">
        <f t="shared" si="11"/>
        <v>819</v>
      </c>
      <c r="K99" s="44">
        <v>819</v>
      </c>
    </row>
    <row r="100" spans="1:11" ht="15" x14ac:dyDescent="0.25">
      <c r="A100" s="83"/>
      <c r="B100" s="11"/>
      <c r="C100" s="22" t="s">
        <v>91</v>
      </c>
      <c r="D100" s="43">
        <v>0</v>
      </c>
      <c r="E100" s="43">
        <v>0</v>
      </c>
      <c r="F100" s="43">
        <v>0</v>
      </c>
      <c r="G100" s="44">
        <v>0</v>
      </c>
      <c r="H100" s="44">
        <v>0</v>
      </c>
      <c r="I100" s="44">
        <v>0</v>
      </c>
      <c r="J100" s="45">
        <f t="shared" si="11"/>
        <v>0</v>
      </c>
      <c r="K100" s="44">
        <v>0</v>
      </c>
    </row>
    <row r="101" spans="1:11" ht="15" x14ac:dyDescent="0.25">
      <c r="A101" s="83"/>
      <c r="B101" s="11"/>
      <c r="C101" s="22" t="s">
        <v>369</v>
      </c>
      <c r="D101" s="43">
        <v>56</v>
      </c>
      <c r="E101" s="43">
        <v>0</v>
      </c>
      <c r="F101" s="43">
        <v>56</v>
      </c>
      <c r="G101" s="44">
        <v>0</v>
      </c>
      <c r="H101" s="44">
        <v>0</v>
      </c>
      <c r="I101" s="44">
        <v>0</v>
      </c>
      <c r="J101" s="45">
        <f t="shared" si="11"/>
        <v>56</v>
      </c>
      <c r="K101" s="44">
        <v>56</v>
      </c>
    </row>
    <row r="102" spans="1:11" ht="15" x14ac:dyDescent="0.25">
      <c r="A102" s="81"/>
      <c r="B102" s="11"/>
      <c r="C102" s="22" t="s">
        <v>92</v>
      </c>
      <c r="D102" s="43">
        <v>2065</v>
      </c>
      <c r="E102" s="43">
        <v>217</v>
      </c>
      <c r="F102" s="43">
        <v>2282</v>
      </c>
      <c r="G102" s="44">
        <v>137</v>
      </c>
      <c r="H102" s="44">
        <v>17</v>
      </c>
      <c r="I102" s="44">
        <v>0</v>
      </c>
      <c r="J102" s="45">
        <f t="shared" si="11"/>
        <v>2436</v>
      </c>
      <c r="K102" s="44">
        <v>2436</v>
      </c>
    </row>
    <row r="103" spans="1:11" ht="15" x14ac:dyDescent="0.25">
      <c r="A103" s="83"/>
      <c r="B103" s="11"/>
      <c r="C103" s="20" t="s">
        <v>93</v>
      </c>
      <c r="D103" s="43">
        <v>-124</v>
      </c>
      <c r="E103" s="43">
        <v>0</v>
      </c>
      <c r="F103" s="43">
        <v>-124</v>
      </c>
      <c r="G103" s="44">
        <v>0</v>
      </c>
      <c r="H103" s="44">
        <v>0</v>
      </c>
      <c r="I103" s="44">
        <v>0</v>
      </c>
      <c r="J103" s="45">
        <f t="shared" si="11"/>
        <v>-124</v>
      </c>
      <c r="K103" s="44">
        <v>-124</v>
      </c>
    </row>
    <row r="104" spans="1:11" ht="15" x14ac:dyDescent="0.25">
      <c r="A104" s="83"/>
      <c r="B104" s="11"/>
      <c r="C104" s="22" t="s">
        <v>94</v>
      </c>
      <c r="D104" s="43">
        <v>82</v>
      </c>
      <c r="E104" s="43">
        <v>1</v>
      </c>
      <c r="F104" s="43">
        <v>83</v>
      </c>
      <c r="G104" s="44">
        <v>12</v>
      </c>
      <c r="H104" s="44">
        <v>7</v>
      </c>
      <c r="I104" s="44">
        <v>2</v>
      </c>
      <c r="J104" s="45">
        <f t="shared" si="11"/>
        <v>104</v>
      </c>
      <c r="K104" s="44">
        <v>104</v>
      </c>
    </row>
    <row r="105" spans="1:11" ht="15" x14ac:dyDescent="0.25">
      <c r="A105" s="83"/>
      <c r="B105" s="11"/>
      <c r="C105" s="22" t="s">
        <v>95</v>
      </c>
      <c r="D105" s="43">
        <v>216</v>
      </c>
      <c r="E105" s="43">
        <v>16</v>
      </c>
      <c r="F105" s="43">
        <v>232</v>
      </c>
      <c r="G105" s="44">
        <v>79</v>
      </c>
      <c r="H105" s="44">
        <v>176</v>
      </c>
      <c r="I105" s="44">
        <v>173</v>
      </c>
      <c r="J105" s="45">
        <f t="shared" si="11"/>
        <v>660</v>
      </c>
      <c r="K105" s="44">
        <v>660</v>
      </c>
    </row>
    <row r="106" spans="1:11" ht="15" x14ac:dyDescent="0.25">
      <c r="A106" s="83"/>
      <c r="B106" s="11"/>
      <c r="C106" s="22" t="s">
        <v>96</v>
      </c>
      <c r="D106" s="43">
        <v>124</v>
      </c>
      <c r="E106" s="43">
        <v>0</v>
      </c>
      <c r="F106" s="43">
        <v>124</v>
      </c>
      <c r="G106" s="44">
        <v>107</v>
      </c>
      <c r="H106" s="44">
        <v>180</v>
      </c>
      <c r="I106" s="44">
        <v>128</v>
      </c>
      <c r="J106" s="45">
        <f t="shared" si="11"/>
        <v>539</v>
      </c>
      <c r="K106" s="44">
        <v>539</v>
      </c>
    </row>
    <row r="107" spans="1:11" ht="15" x14ac:dyDescent="0.25">
      <c r="A107" s="83"/>
      <c r="B107" s="11"/>
      <c r="C107" s="22" t="s">
        <v>97</v>
      </c>
      <c r="D107" s="43">
        <v>0</v>
      </c>
      <c r="E107" s="43">
        <v>35</v>
      </c>
      <c r="F107" s="43">
        <v>35</v>
      </c>
      <c r="G107" s="44">
        <v>7</v>
      </c>
      <c r="H107" s="44">
        <v>0</v>
      </c>
      <c r="I107" s="44">
        <v>0</v>
      </c>
      <c r="J107" s="45">
        <f t="shared" si="11"/>
        <v>42</v>
      </c>
      <c r="K107" s="44">
        <v>42</v>
      </c>
    </row>
    <row r="108" spans="1:11" ht="15" x14ac:dyDescent="0.25">
      <c r="A108" s="74"/>
      <c r="B108" s="11"/>
      <c r="C108" s="22"/>
      <c r="D108" s="43"/>
      <c r="E108" s="43"/>
      <c r="F108" s="43"/>
      <c r="G108" s="44"/>
      <c r="H108" s="44"/>
      <c r="I108" s="44"/>
      <c r="J108" s="45"/>
      <c r="K108" s="44"/>
    </row>
    <row r="109" spans="1:11" ht="15" x14ac:dyDescent="0.25">
      <c r="B109" s="16" t="s">
        <v>103</v>
      </c>
      <c r="C109" s="17" t="s">
        <v>104</v>
      </c>
      <c r="D109" s="46">
        <v>4842</v>
      </c>
      <c r="E109" s="46">
        <v>265</v>
      </c>
      <c r="F109" s="46">
        <v>5107</v>
      </c>
      <c r="G109" s="47">
        <v>322</v>
      </c>
      <c r="H109" s="47">
        <v>93</v>
      </c>
      <c r="I109" s="47">
        <v>0</v>
      </c>
      <c r="J109" s="48">
        <f t="shared" si="11"/>
        <v>5522</v>
      </c>
      <c r="K109" s="47">
        <f>J109</f>
        <v>5522</v>
      </c>
    </row>
    <row r="110" spans="1:11" ht="15" x14ac:dyDescent="0.25">
      <c r="A110" s="74"/>
      <c r="B110" s="11"/>
      <c r="C110" s="22" t="s">
        <v>105</v>
      </c>
      <c r="D110" s="43">
        <v>1783</v>
      </c>
      <c r="E110" s="43">
        <v>0</v>
      </c>
      <c r="F110" s="43">
        <v>1783</v>
      </c>
      <c r="G110" s="44">
        <v>0</v>
      </c>
      <c r="H110" s="44">
        <v>0</v>
      </c>
      <c r="I110" s="44">
        <v>0</v>
      </c>
      <c r="J110" s="45">
        <f t="shared" si="11"/>
        <v>1783</v>
      </c>
      <c r="K110" s="44">
        <f>J110</f>
        <v>1783</v>
      </c>
    </row>
    <row r="111" spans="1:11" ht="15" x14ac:dyDescent="0.25">
      <c r="A111" s="77"/>
      <c r="B111" s="11"/>
      <c r="C111" s="22" t="s">
        <v>106</v>
      </c>
      <c r="D111" s="43">
        <v>0</v>
      </c>
      <c r="E111" s="43">
        <v>0</v>
      </c>
      <c r="F111" s="43">
        <v>0</v>
      </c>
      <c r="G111" s="44">
        <v>0</v>
      </c>
      <c r="H111" s="44">
        <v>0</v>
      </c>
      <c r="I111" s="44">
        <v>0</v>
      </c>
      <c r="J111" s="45">
        <f t="shared" si="11"/>
        <v>0</v>
      </c>
      <c r="K111" s="44">
        <f t="shared" ref="K111:K115" si="12">J111</f>
        <v>0</v>
      </c>
    </row>
    <row r="112" spans="1:11" ht="15" x14ac:dyDescent="0.25">
      <c r="A112" s="74"/>
      <c r="B112" s="11"/>
      <c r="C112" s="22" t="s">
        <v>107</v>
      </c>
      <c r="D112" s="43">
        <v>627</v>
      </c>
      <c r="E112" s="43">
        <v>6</v>
      </c>
      <c r="F112" s="43">
        <v>633</v>
      </c>
      <c r="G112" s="44">
        <v>240</v>
      </c>
      <c r="H112" s="44">
        <v>83</v>
      </c>
      <c r="I112" s="44">
        <v>0</v>
      </c>
      <c r="J112" s="45">
        <f>SUM(F112:I112)</f>
        <v>956</v>
      </c>
      <c r="K112" s="44">
        <f t="shared" si="12"/>
        <v>956</v>
      </c>
    </row>
    <row r="113" spans="1:11" ht="15" x14ac:dyDescent="0.25">
      <c r="A113" s="74"/>
      <c r="B113" s="11"/>
      <c r="C113" s="22" t="s">
        <v>108</v>
      </c>
      <c r="D113" s="43">
        <v>2390</v>
      </c>
      <c r="E113" s="43">
        <v>0</v>
      </c>
      <c r="F113" s="43">
        <v>2390</v>
      </c>
      <c r="G113" s="44">
        <v>0</v>
      </c>
      <c r="H113" s="44">
        <v>0</v>
      </c>
      <c r="I113" s="44">
        <v>0</v>
      </c>
      <c r="J113" s="45">
        <f t="shared" si="11"/>
        <v>2390</v>
      </c>
      <c r="K113" s="44">
        <f t="shared" si="12"/>
        <v>2390</v>
      </c>
    </row>
    <row r="114" spans="1:11" ht="15" x14ac:dyDescent="0.25">
      <c r="A114" s="78"/>
      <c r="B114" s="11"/>
      <c r="C114" s="22" t="s">
        <v>109</v>
      </c>
      <c r="D114" s="43">
        <v>39</v>
      </c>
      <c r="E114" s="43">
        <v>0</v>
      </c>
      <c r="F114" s="43">
        <v>39</v>
      </c>
      <c r="G114" s="44">
        <v>0</v>
      </c>
      <c r="H114" s="44">
        <v>0</v>
      </c>
      <c r="I114" s="44">
        <v>0</v>
      </c>
      <c r="J114" s="45">
        <f t="shared" si="11"/>
        <v>39</v>
      </c>
      <c r="K114" s="44">
        <f t="shared" si="12"/>
        <v>39</v>
      </c>
    </row>
    <row r="115" spans="1:11" ht="15" x14ac:dyDescent="0.25">
      <c r="A115" s="74"/>
      <c r="B115" s="11"/>
      <c r="C115" s="20" t="s">
        <v>110</v>
      </c>
      <c r="D115" s="43">
        <v>3</v>
      </c>
      <c r="E115" s="43">
        <v>259</v>
      </c>
      <c r="F115" s="43">
        <v>262</v>
      </c>
      <c r="G115" s="44">
        <v>82</v>
      </c>
      <c r="H115" s="44">
        <v>10</v>
      </c>
      <c r="I115" s="44">
        <v>0</v>
      </c>
      <c r="J115" s="45">
        <f t="shared" si="11"/>
        <v>354</v>
      </c>
      <c r="K115" s="44">
        <f t="shared" si="12"/>
        <v>354</v>
      </c>
    </row>
    <row r="116" spans="1:11" ht="15" x14ac:dyDescent="0.25">
      <c r="A116" s="74"/>
      <c r="B116" s="11"/>
      <c r="C116" s="20"/>
      <c r="D116" s="43"/>
      <c r="E116" s="43"/>
      <c r="F116" s="43"/>
      <c r="G116" s="44"/>
      <c r="H116" s="44"/>
      <c r="I116" s="44"/>
      <c r="J116" s="45"/>
      <c r="K116" s="44"/>
    </row>
    <row r="117" spans="1:11" ht="15" x14ac:dyDescent="0.25">
      <c r="A117" s="89"/>
      <c r="B117" s="16" t="s">
        <v>111</v>
      </c>
      <c r="C117" s="21" t="s">
        <v>112</v>
      </c>
      <c r="D117" s="46">
        <v>573</v>
      </c>
      <c r="E117" s="46">
        <v>0</v>
      </c>
      <c r="F117" s="46">
        <v>573</v>
      </c>
      <c r="G117" s="47">
        <v>2</v>
      </c>
      <c r="H117" s="47">
        <v>92</v>
      </c>
      <c r="I117" s="47">
        <v>0</v>
      </c>
      <c r="J117" s="48">
        <f t="shared" si="11"/>
        <v>667</v>
      </c>
      <c r="K117" s="47">
        <f>J117</f>
        <v>667</v>
      </c>
    </row>
    <row r="118" spans="1:11" ht="15" x14ac:dyDescent="0.25">
      <c r="A118" s="89"/>
      <c r="B118" s="11"/>
      <c r="C118" s="25"/>
      <c r="D118" s="43"/>
      <c r="E118" s="43"/>
      <c r="F118" s="43"/>
      <c r="G118" s="44"/>
      <c r="H118" s="44"/>
      <c r="I118" s="44"/>
      <c r="J118" s="45"/>
      <c r="K118" s="44"/>
    </row>
    <row r="119" spans="1:11" ht="15" x14ac:dyDescent="0.25">
      <c r="A119" s="89"/>
      <c r="B119" s="13" t="s">
        <v>113</v>
      </c>
      <c r="C119" s="14" t="s">
        <v>114</v>
      </c>
      <c r="D119" s="213">
        <v>70749</v>
      </c>
      <c r="E119" s="213">
        <v>328</v>
      </c>
      <c r="F119" s="213">
        <v>71077</v>
      </c>
      <c r="G119" s="214">
        <v>48221</v>
      </c>
      <c r="H119" s="214">
        <v>9826</v>
      </c>
      <c r="I119" s="214">
        <v>0</v>
      </c>
      <c r="J119" s="214">
        <f t="shared" si="11"/>
        <v>129124</v>
      </c>
      <c r="K119" s="214">
        <f>J119</f>
        <v>129124</v>
      </c>
    </row>
    <row r="120" spans="1:11" ht="15" x14ac:dyDescent="0.25">
      <c r="A120" s="81"/>
      <c r="B120" s="11"/>
      <c r="C120" s="22"/>
      <c r="D120" s="43"/>
      <c r="E120" s="43"/>
      <c r="F120" s="43"/>
      <c r="G120" s="44"/>
      <c r="H120" s="44"/>
      <c r="I120" s="44"/>
      <c r="J120" s="45"/>
      <c r="K120" s="44"/>
    </row>
    <row r="121" spans="1:11" ht="15" x14ac:dyDescent="0.25">
      <c r="A121" s="83"/>
      <c r="B121" s="16" t="s">
        <v>115</v>
      </c>
      <c r="C121" s="26" t="s">
        <v>116</v>
      </c>
      <c r="D121" s="46">
        <v>70688</v>
      </c>
      <c r="E121" s="46">
        <v>0</v>
      </c>
      <c r="F121" s="46">
        <v>70688</v>
      </c>
      <c r="G121" s="47">
        <v>46997</v>
      </c>
      <c r="H121" s="47">
        <v>7069</v>
      </c>
      <c r="I121" s="47">
        <v>0</v>
      </c>
      <c r="J121" s="48">
        <f t="shared" si="11"/>
        <v>124754</v>
      </c>
      <c r="K121" s="47">
        <f>J121</f>
        <v>124754</v>
      </c>
    </row>
    <row r="122" spans="1:11" ht="15" x14ac:dyDescent="0.25">
      <c r="A122" s="83"/>
      <c r="B122" s="11"/>
      <c r="C122" s="22" t="s">
        <v>117</v>
      </c>
      <c r="D122" s="43">
        <v>46137</v>
      </c>
      <c r="E122" s="43">
        <v>0</v>
      </c>
      <c r="F122" s="43">
        <v>46137</v>
      </c>
      <c r="G122" s="44">
        <v>46721</v>
      </c>
      <c r="H122" s="44">
        <v>5713</v>
      </c>
      <c r="I122" s="44">
        <v>0</v>
      </c>
      <c r="J122" s="45">
        <f t="shared" si="11"/>
        <v>98571</v>
      </c>
      <c r="K122" s="44">
        <f>J122</f>
        <v>98571</v>
      </c>
    </row>
    <row r="123" spans="1:11" ht="15" x14ac:dyDescent="0.25">
      <c r="A123" s="83"/>
      <c r="B123" s="11"/>
      <c r="C123" s="22" t="s">
        <v>118</v>
      </c>
      <c r="D123" s="43">
        <v>22185</v>
      </c>
      <c r="E123" s="43">
        <v>0</v>
      </c>
      <c r="F123" s="43">
        <v>22185</v>
      </c>
      <c r="G123" s="44">
        <v>271</v>
      </c>
      <c r="H123" s="44">
        <v>1304</v>
      </c>
      <c r="I123" s="44">
        <v>0</v>
      </c>
      <c r="J123" s="45">
        <f t="shared" si="11"/>
        <v>23760</v>
      </c>
      <c r="K123" s="44">
        <f t="shared" ref="K123:K125" si="13">J123</f>
        <v>23760</v>
      </c>
    </row>
    <row r="124" spans="1:11" ht="15" x14ac:dyDescent="0.25">
      <c r="A124" s="83"/>
      <c r="B124" s="11"/>
      <c r="C124" s="22" t="s">
        <v>119</v>
      </c>
      <c r="D124" s="43">
        <v>2366</v>
      </c>
      <c r="E124" s="43">
        <v>0</v>
      </c>
      <c r="F124" s="43">
        <v>2366</v>
      </c>
      <c r="G124" s="44">
        <v>5</v>
      </c>
      <c r="H124" s="44">
        <v>52</v>
      </c>
      <c r="I124" s="44">
        <v>0</v>
      </c>
      <c r="J124" s="45">
        <f t="shared" si="11"/>
        <v>2423</v>
      </c>
      <c r="K124" s="44">
        <f t="shared" si="13"/>
        <v>2423</v>
      </c>
    </row>
    <row r="125" spans="1:11" ht="15" x14ac:dyDescent="0.25">
      <c r="A125" s="88"/>
      <c r="B125" s="11"/>
      <c r="C125" s="22" t="s">
        <v>80</v>
      </c>
      <c r="D125" s="43">
        <v>0</v>
      </c>
      <c r="E125" s="43">
        <v>0</v>
      </c>
      <c r="F125" s="43">
        <v>0</v>
      </c>
      <c r="G125" s="44">
        <v>0</v>
      </c>
      <c r="H125" s="44">
        <v>0</v>
      </c>
      <c r="I125" s="44">
        <v>0</v>
      </c>
      <c r="J125" s="45">
        <f t="shared" si="11"/>
        <v>0</v>
      </c>
      <c r="K125" s="44">
        <f t="shared" si="13"/>
        <v>0</v>
      </c>
    </row>
    <row r="126" spans="1:11" ht="15" x14ac:dyDescent="0.25">
      <c r="A126" s="89"/>
      <c r="B126" s="11"/>
      <c r="C126" s="22"/>
      <c r="D126" s="43"/>
      <c r="E126" s="43"/>
      <c r="F126" s="43"/>
      <c r="G126" s="44"/>
      <c r="H126" s="44"/>
      <c r="I126" s="44"/>
      <c r="J126" s="45"/>
      <c r="K126" s="44"/>
    </row>
    <row r="127" spans="1:11" ht="15" x14ac:dyDescent="0.25">
      <c r="B127" s="16" t="s">
        <v>120</v>
      </c>
      <c r="C127" s="26" t="s">
        <v>121</v>
      </c>
      <c r="D127" s="46">
        <v>61</v>
      </c>
      <c r="E127" s="46">
        <v>328</v>
      </c>
      <c r="F127" s="46">
        <v>389</v>
      </c>
      <c r="G127" s="47">
        <v>1224</v>
      </c>
      <c r="H127" s="47">
        <v>2757</v>
      </c>
      <c r="I127" s="47">
        <v>0</v>
      </c>
      <c r="J127" s="48">
        <f t="shared" si="11"/>
        <v>4370</v>
      </c>
      <c r="K127" s="47">
        <f>J127</f>
        <v>4370</v>
      </c>
    </row>
    <row r="128" spans="1:11" ht="15" x14ac:dyDescent="0.25">
      <c r="B128" s="11"/>
      <c r="C128" s="22" t="s">
        <v>122</v>
      </c>
      <c r="D128" s="43">
        <v>61</v>
      </c>
      <c r="E128" s="43">
        <v>0</v>
      </c>
      <c r="F128" s="43">
        <v>61</v>
      </c>
      <c r="G128" s="44">
        <v>1185</v>
      </c>
      <c r="H128" s="44">
        <v>168</v>
      </c>
      <c r="I128" s="44">
        <v>0</v>
      </c>
      <c r="J128" s="45">
        <f t="shared" si="11"/>
        <v>1414</v>
      </c>
      <c r="K128" s="44">
        <f>J128</f>
        <v>1414</v>
      </c>
    </row>
    <row r="129" spans="1:11" ht="15" x14ac:dyDescent="0.25">
      <c r="A129" s="74"/>
      <c r="B129" s="11"/>
      <c r="C129" s="22" t="s">
        <v>123</v>
      </c>
      <c r="D129" s="43">
        <v>0</v>
      </c>
      <c r="E129" s="43">
        <v>0</v>
      </c>
      <c r="F129" s="43">
        <v>0</v>
      </c>
      <c r="G129" s="44">
        <v>0</v>
      </c>
      <c r="H129" s="44">
        <v>1775</v>
      </c>
      <c r="I129" s="44">
        <v>0</v>
      </c>
      <c r="J129" s="45">
        <f t="shared" si="11"/>
        <v>1775</v>
      </c>
      <c r="K129" s="44">
        <f t="shared" ref="K129:K131" si="14">J129</f>
        <v>1775</v>
      </c>
    </row>
    <row r="130" spans="1:11" ht="15" x14ac:dyDescent="0.25">
      <c r="B130" s="11"/>
      <c r="C130" s="12" t="s">
        <v>124</v>
      </c>
      <c r="D130" s="43">
        <v>0</v>
      </c>
      <c r="E130" s="43">
        <v>0</v>
      </c>
      <c r="F130" s="43">
        <v>0</v>
      </c>
      <c r="G130" s="44">
        <v>0</v>
      </c>
      <c r="H130" s="44">
        <v>812</v>
      </c>
      <c r="I130" s="44">
        <v>0</v>
      </c>
      <c r="J130" s="45">
        <f t="shared" si="11"/>
        <v>812</v>
      </c>
      <c r="K130" s="44">
        <f t="shared" si="14"/>
        <v>812</v>
      </c>
    </row>
    <row r="131" spans="1:11" ht="15" x14ac:dyDescent="0.25">
      <c r="A131" s="74"/>
      <c r="B131" s="11"/>
      <c r="C131" s="20" t="s">
        <v>80</v>
      </c>
      <c r="D131" s="43">
        <v>0</v>
      </c>
      <c r="E131" s="43">
        <v>328</v>
      </c>
      <c r="F131" s="43">
        <v>328</v>
      </c>
      <c r="G131" s="44">
        <v>39</v>
      </c>
      <c r="H131" s="44">
        <v>2</v>
      </c>
      <c r="I131" s="44">
        <v>0</v>
      </c>
      <c r="J131" s="45">
        <f>SUM(F131:I131)</f>
        <v>369</v>
      </c>
      <c r="K131" s="44">
        <f t="shared" si="14"/>
        <v>369</v>
      </c>
    </row>
    <row r="132" spans="1:11" ht="15" x14ac:dyDescent="0.25">
      <c r="B132" s="11"/>
      <c r="C132" s="20"/>
      <c r="D132" s="43"/>
      <c r="E132" s="43"/>
      <c r="F132" s="43"/>
      <c r="G132" s="44"/>
      <c r="H132" s="44"/>
      <c r="I132" s="44"/>
      <c r="J132" s="45"/>
      <c r="K132" s="44"/>
    </row>
    <row r="133" spans="1:11" ht="15" x14ac:dyDescent="0.25">
      <c r="A133" s="89"/>
      <c r="B133" s="13" t="s">
        <v>125</v>
      </c>
      <c r="C133" s="14" t="s">
        <v>126</v>
      </c>
      <c r="D133" s="213">
        <v>7365</v>
      </c>
      <c r="E133" s="213">
        <v>2563</v>
      </c>
      <c r="F133" s="213">
        <v>9928</v>
      </c>
      <c r="G133" s="214">
        <v>369</v>
      </c>
      <c r="H133" s="214">
        <v>302</v>
      </c>
      <c r="I133" s="214">
        <v>150057</v>
      </c>
      <c r="J133" s="215">
        <f t="shared" si="11"/>
        <v>160656</v>
      </c>
      <c r="K133" s="214">
        <f>J133</f>
        <v>160656</v>
      </c>
    </row>
    <row r="134" spans="1:11" ht="15" x14ac:dyDescent="0.25">
      <c r="A134" s="77"/>
      <c r="B134" s="11"/>
      <c r="C134" s="15"/>
      <c r="D134" s="43"/>
      <c r="E134" s="43"/>
      <c r="F134" s="43"/>
      <c r="G134" s="44"/>
      <c r="H134" s="44"/>
      <c r="I134" s="44"/>
      <c r="J134" s="45"/>
      <c r="K134" s="44"/>
    </row>
    <row r="135" spans="1:11" ht="15" x14ac:dyDescent="0.25">
      <c r="A135" s="74"/>
      <c r="B135" s="16" t="s">
        <v>307</v>
      </c>
      <c r="C135" s="21" t="s">
        <v>127</v>
      </c>
      <c r="D135" s="46">
        <v>0</v>
      </c>
      <c r="E135" s="46">
        <v>2075</v>
      </c>
      <c r="F135" s="46">
        <v>2075</v>
      </c>
      <c r="G135" s="47">
        <v>0</v>
      </c>
      <c r="H135" s="47">
        <v>0</v>
      </c>
      <c r="I135" s="47">
        <v>110199</v>
      </c>
      <c r="J135" s="48">
        <f>SUM(F135:I135)</f>
        <v>112274</v>
      </c>
      <c r="K135" s="47">
        <f>J135</f>
        <v>112274</v>
      </c>
    </row>
    <row r="136" spans="1:11" ht="15" x14ac:dyDescent="0.25">
      <c r="A136" s="74"/>
      <c r="B136" s="33"/>
      <c r="C136" s="34"/>
      <c r="D136" s="52"/>
      <c r="E136" s="52"/>
      <c r="F136" s="52"/>
      <c r="G136" s="53"/>
      <c r="H136" s="53"/>
      <c r="I136" s="53"/>
      <c r="J136" s="54"/>
      <c r="K136" s="53"/>
    </row>
    <row r="137" spans="1:11" ht="15" x14ac:dyDescent="0.25">
      <c r="A137" s="74"/>
      <c r="B137" s="16" t="s">
        <v>306</v>
      </c>
      <c r="C137" s="21" t="s">
        <v>128</v>
      </c>
      <c r="D137" s="46">
        <v>945</v>
      </c>
      <c r="E137" s="46">
        <v>461</v>
      </c>
      <c r="F137" s="46">
        <v>1406</v>
      </c>
      <c r="G137" s="47">
        <v>0</v>
      </c>
      <c r="H137" s="47">
        <v>0</v>
      </c>
      <c r="I137" s="47">
        <v>39834</v>
      </c>
      <c r="J137" s="48">
        <f t="shared" ref="J137:J140" si="15">SUM(F137:I137)</f>
        <v>41240</v>
      </c>
      <c r="K137" s="47">
        <f>J137</f>
        <v>41240</v>
      </c>
    </row>
    <row r="138" spans="1:11" ht="14.25" x14ac:dyDescent="0.2">
      <c r="A138" s="89"/>
      <c r="B138" s="35"/>
      <c r="C138" s="18" t="s">
        <v>298</v>
      </c>
      <c r="D138" s="43">
        <v>945</v>
      </c>
      <c r="E138" s="43">
        <v>461</v>
      </c>
      <c r="F138" s="43">
        <v>1406</v>
      </c>
      <c r="G138" s="44">
        <v>0</v>
      </c>
      <c r="H138" s="44">
        <v>0</v>
      </c>
      <c r="I138" s="44">
        <v>21866</v>
      </c>
      <c r="J138" s="45">
        <f>SUM(F138:I138)</f>
        <v>23272</v>
      </c>
      <c r="K138" s="44">
        <f>J138</f>
        <v>23272</v>
      </c>
    </row>
    <row r="139" spans="1:11" ht="14.25" x14ac:dyDescent="0.2">
      <c r="A139" s="88"/>
      <c r="B139" s="35"/>
      <c r="C139" s="18" t="s">
        <v>299</v>
      </c>
      <c r="D139" s="43">
        <v>0</v>
      </c>
      <c r="E139" s="43">
        <v>0</v>
      </c>
      <c r="F139" s="43">
        <v>0</v>
      </c>
      <c r="G139" s="44">
        <v>0</v>
      </c>
      <c r="H139" s="44">
        <v>0</v>
      </c>
      <c r="I139" s="44">
        <v>11501</v>
      </c>
      <c r="J139" s="45">
        <f t="shared" si="15"/>
        <v>11501</v>
      </c>
      <c r="K139" s="44">
        <f t="shared" ref="K139:K140" si="16">J139</f>
        <v>11501</v>
      </c>
    </row>
    <row r="140" spans="1:11" ht="14.25" x14ac:dyDescent="0.2">
      <c r="A140" s="83"/>
      <c r="B140" s="35"/>
      <c r="C140" s="18" t="s">
        <v>300</v>
      </c>
      <c r="D140" s="43">
        <v>0</v>
      </c>
      <c r="E140" s="43">
        <v>0</v>
      </c>
      <c r="F140" s="43">
        <v>0</v>
      </c>
      <c r="G140" s="44">
        <v>0</v>
      </c>
      <c r="H140" s="44">
        <v>0</v>
      </c>
      <c r="I140" s="44">
        <v>5480</v>
      </c>
      <c r="J140" s="45">
        <f t="shared" si="15"/>
        <v>5480</v>
      </c>
      <c r="K140" s="44">
        <f t="shared" si="16"/>
        <v>5480</v>
      </c>
    </row>
    <row r="141" spans="1:11" ht="15" x14ac:dyDescent="0.25">
      <c r="A141" s="83"/>
      <c r="B141" s="11"/>
      <c r="C141" s="22"/>
      <c r="D141" s="43"/>
      <c r="E141" s="43"/>
      <c r="F141" s="43"/>
      <c r="G141" s="44"/>
      <c r="H141" s="50"/>
      <c r="I141" s="44"/>
      <c r="J141" s="45"/>
      <c r="K141" s="44"/>
    </row>
    <row r="142" spans="1:11" ht="15" x14ac:dyDescent="0.25">
      <c r="A142" s="83"/>
      <c r="B142" s="16" t="s">
        <v>129</v>
      </c>
      <c r="C142" s="17" t="s">
        <v>130</v>
      </c>
      <c r="D142" s="46">
        <v>6420</v>
      </c>
      <c r="E142" s="46">
        <v>27</v>
      </c>
      <c r="F142" s="46">
        <v>6447</v>
      </c>
      <c r="G142" s="47">
        <v>369</v>
      </c>
      <c r="H142" s="47">
        <v>302</v>
      </c>
      <c r="I142" s="47">
        <v>24</v>
      </c>
      <c r="J142" s="48">
        <f t="shared" si="11"/>
        <v>7142</v>
      </c>
      <c r="K142" s="47">
        <f>J142</f>
        <v>7142</v>
      </c>
    </row>
    <row r="143" spans="1:11" ht="15" x14ac:dyDescent="0.25">
      <c r="A143" s="83"/>
      <c r="B143" s="11"/>
      <c r="C143" s="15"/>
      <c r="D143" s="43"/>
      <c r="E143" s="43"/>
      <c r="F143" s="43"/>
      <c r="G143" s="44"/>
      <c r="H143" s="44"/>
      <c r="I143" s="44"/>
      <c r="J143" s="45"/>
      <c r="K143" s="44"/>
    </row>
    <row r="144" spans="1:11" ht="15" x14ac:dyDescent="0.25">
      <c r="A144" s="89"/>
      <c r="B144" s="13" t="s">
        <v>131</v>
      </c>
      <c r="C144" s="14" t="s">
        <v>132</v>
      </c>
      <c r="D144" s="213">
        <v>17409</v>
      </c>
      <c r="E144" s="213">
        <v>8620</v>
      </c>
      <c r="F144" s="213">
        <v>18945</v>
      </c>
      <c r="G144" s="214">
        <v>100207</v>
      </c>
      <c r="H144" s="214">
        <v>28442</v>
      </c>
      <c r="I144" s="214">
        <v>16610</v>
      </c>
      <c r="J144" s="215">
        <f t="shared" ref="J144:J201" si="17">SUM(F144:I144)</f>
        <v>164204</v>
      </c>
      <c r="K144" s="214">
        <f>J144-J148</f>
        <v>9466</v>
      </c>
    </row>
    <row r="145" spans="1:11" ht="15" x14ac:dyDescent="0.25">
      <c r="B145" s="11"/>
      <c r="C145" s="20"/>
      <c r="D145" s="43"/>
      <c r="E145" s="43"/>
      <c r="F145" s="43"/>
      <c r="G145" s="44"/>
      <c r="H145" s="44"/>
      <c r="I145" s="44"/>
      <c r="J145" s="45"/>
      <c r="K145" s="44"/>
    </row>
    <row r="146" spans="1:11" ht="15" x14ac:dyDescent="0.25">
      <c r="B146" s="133" t="s">
        <v>394</v>
      </c>
      <c r="C146" s="134" t="s">
        <v>395</v>
      </c>
      <c r="D146" s="46">
        <v>100</v>
      </c>
      <c r="E146" s="46">
        <v>941</v>
      </c>
      <c r="F146" s="46">
        <v>1041</v>
      </c>
      <c r="G146" s="47">
        <v>44</v>
      </c>
      <c r="H146" s="47">
        <v>106</v>
      </c>
      <c r="I146" s="47">
        <v>0</v>
      </c>
      <c r="J146" s="48">
        <f t="shared" si="17"/>
        <v>1191</v>
      </c>
      <c r="K146" s="47">
        <f>J146</f>
        <v>1191</v>
      </c>
    </row>
    <row r="147" spans="1:11" ht="15" x14ac:dyDescent="0.25">
      <c r="A147" s="74"/>
      <c r="B147" s="11"/>
      <c r="C147" s="25"/>
      <c r="D147" s="43"/>
      <c r="E147" s="43"/>
      <c r="F147" s="43"/>
      <c r="G147" s="44"/>
      <c r="H147" s="44"/>
      <c r="I147" s="44"/>
      <c r="J147" s="45"/>
      <c r="K147" s="44"/>
    </row>
    <row r="148" spans="1:11" ht="15" x14ac:dyDescent="0.25">
      <c r="B148" s="16" t="s">
        <v>133</v>
      </c>
      <c r="C148" s="17" t="s">
        <v>134</v>
      </c>
      <c r="D148" s="46">
        <v>15175</v>
      </c>
      <c r="E148" s="46">
        <v>6582</v>
      </c>
      <c r="F148" s="46">
        <v>14673</v>
      </c>
      <c r="G148" s="47">
        <v>98032</v>
      </c>
      <c r="H148" s="47">
        <v>26480</v>
      </c>
      <c r="I148" s="47">
        <v>15553</v>
      </c>
      <c r="J148" s="48">
        <f t="shared" si="17"/>
        <v>154738</v>
      </c>
      <c r="K148" s="47">
        <v>0</v>
      </c>
    </row>
    <row r="149" spans="1:11" ht="15" x14ac:dyDescent="0.25">
      <c r="A149" s="74"/>
      <c r="B149" s="11"/>
      <c r="C149" s="22" t="s">
        <v>98</v>
      </c>
      <c r="D149" s="43">
        <v>0</v>
      </c>
      <c r="E149" s="43">
        <v>6353</v>
      </c>
      <c r="F149" s="43">
        <v>0</v>
      </c>
      <c r="G149" s="44">
        <v>83183</v>
      </c>
      <c r="H149" s="44">
        <v>18407</v>
      </c>
      <c r="I149" s="44">
        <v>15550</v>
      </c>
      <c r="J149" s="45">
        <f t="shared" si="17"/>
        <v>117140</v>
      </c>
      <c r="K149" s="44">
        <v>0</v>
      </c>
    </row>
    <row r="150" spans="1:11" ht="15" x14ac:dyDescent="0.25">
      <c r="A150" s="77"/>
      <c r="B150" s="11"/>
      <c r="C150" s="22" t="s">
        <v>99</v>
      </c>
      <c r="D150" s="43">
        <v>731</v>
      </c>
      <c r="E150" s="43">
        <v>0</v>
      </c>
      <c r="F150" s="43">
        <v>0</v>
      </c>
      <c r="G150" s="44">
        <v>118</v>
      </c>
      <c r="H150" s="44">
        <v>48</v>
      </c>
      <c r="I150" s="44">
        <v>2</v>
      </c>
      <c r="J150" s="45">
        <f t="shared" si="17"/>
        <v>168</v>
      </c>
      <c r="K150" s="44">
        <v>0</v>
      </c>
    </row>
    <row r="151" spans="1:11" ht="15" x14ac:dyDescent="0.25">
      <c r="A151" s="74"/>
      <c r="B151" s="11"/>
      <c r="C151" s="22" t="s">
        <v>100</v>
      </c>
      <c r="D151" s="43">
        <v>12406</v>
      </c>
      <c r="E151" s="43">
        <v>73</v>
      </c>
      <c r="F151" s="43">
        <v>12479</v>
      </c>
      <c r="G151" s="44">
        <v>0</v>
      </c>
      <c r="H151" s="44">
        <v>7574</v>
      </c>
      <c r="I151" s="44">
        <v>1</v>
      </c>
      <c r="J151" s="45">
        <f t="shared" si="17"/>
        <v>20054</v>
      </c>
      <c r="K151" s="44">
        <v>0</v>
      </c>
    </row>
    <row r="152" spans="1:11" ht="15" x14ac:dyDescent="0.25">
      <c r="A152" s="83"/>
      <c r="B152" s="11"/>
      <c r="C152" s="22" t="s">
        <v>101</v>
      </c>
      <c r="D152" s="43">
        <v>1880</v>
      </c>
      <c r="E152" s="43">
        <v>40</v>
      </c>
      <c r="F152" s="43">
        <v>1920</v>
      </c>
      <c r="G152" s="44">
        <v>11227</v>
      </c>
      <c r="H152" s="44">
        <v>0</v>
      </c>
      <c r="I152" s="44">
        <v>0</v>
      </c>
      <c r="J152" s="45">
        <f t="shared" si="17"/>
        <v>13147</v>
      </c>
      <c r="K152" s="44">
        <v>0</v>
      </c>
    </row>
    <row r="153" spans="1:11" ht="15" x14ac:dyDescent="0.25">
      <c r="A153" s="83"/>
      <c r="B153" s="11"/>
      <c r="C153" s="20" t="s">
        <v>102</v>
      </c>
      <c r="D153" s="43">
        <v>158</v>
      </c>
      <c r="E153" s="43">
        <v>116</v>
      </c>
      <c r="F153" s="43">
        <v>274</v>
      </c>
      <c r="G153" s="44">
        <v>3504</v>
      </c>
      <c r="H153" s="44">
        <v>451</v>
      </c>
      <c r="I153" s="44">
        <v>0</v>
      </c>
      <c r="J153" s="45">
        <f t="shared" si="17"/>
        <v>4229</v>
      </c>
      <c r="K153" s="44">
        <v>0</v>
      </c>
    </row>
    <row r="154" spans="1:11" ht="15" x14ac:dyDescent="0.25">
      <c r="B154" s="11"/>
      <c r="C154" s="20"/>
      <c r="D154" s="43"/>
      <c r="E154" s="43"/>
      <c r="F154" s="43"/>
      <c r="G154" s="44"/>
      <c r="H154" s="44"/>
      <c r="I154" s="44"/>
      <c r="J154" s="45"/>
      <c r="K154" s="44"/>
    </row>
    <row r="155" spans="1:11" ht="15" x14ac:dyDescent="0.25">
      <c r="A155" s="74"/>
      <c r="B155" s="16" t="s">
        <v>135</v>
      </c>
      <c r="C155" s="17" t="s">
        <v>136</v>
      </c>
      <c r="D155" s="46">
        <v>217</v>
      </c>
      <c r="E155" s="46">
        <v>220</v>
      </c>
      <c r="F155" s="46">
        <v>437</v>
      </c>
      <c r="G155" s="47">
        <v>793</v>
      </c>
      <c r="H155" s="47">
        <v>38</v>
      </c>
      <c r="I155" s="47">
        <v>406</v>
      </c>
      <c r="J155" s="48">
        <f t="shared" si="17"/>
        <v>1674</v>
      </c>
      <c r="K155" s="47">
        <f>J155</f>
        <v>1674</v>
      </c>
    </row>
    <row r="156" spans="1:11" ht="15" x14ac:dyDescent="0.25">
      <c r="A156" s="74"/>
      <c r="B156" s="11"/>
      <c r="C156" s="22" t="s">
        <v>137</v>
      </c>
      <c r="D156" s="43">
        <v>42</v>
      </c>
      <c r="E156" s="43">
        <v>12</v>
      </c>
      <c r="F156" s="43">
        <v>54</v>
      </c>
      <c r="G156" s="44">
        <v>640</v>
      </c>
      <c r="H156" s="44">
        <v>22</v>
      </c>
      <c r="I156" s="44">
        <v>406</v>
      </c>
      <c r="J156" s="45">
        <f t="shared" si="17"/>
        <v>1122</v>
      </c>
      <c r="K156" s="44">
        <f>J156</f>
        <v>1122</v>
      </c>
    </row>
    <row r="157" spans="1:11" ht="15" x14ac:dyDescent="0.25">
      <c r="A157" s="74"/>
      <c r="B157" s="11"/>
      <c r="C157" s="22" t="s">
        <v>158</v>
      </c>
      <c r="D157" s="43">
        <v>0</v>
      </c>
      <c r="E157" s="43">
        <v>0</v>
      </c>
      <c r="F157" s="43">
        <v>0</v>
      </c>
      <c r="G157" s="44">
        <v>0</v>
      </c>
      <c r="H157" s="44">
        <v>0</v>
      </c>
      <c r="I157" s="44">
        <v>0</v>
      </c>
      <c r="J157" s="45">
        <f t="shared" ref="J157:J158" si="18">SUM(F157:I157)</f>
        <v>0</v>
      </c>
      <c r="K157" s="44">
        <f t="shared" ref="K157:K158" si="19">J157</f>
        <v>0</v>
      </c>
    </row>
    <row r="158" spans="1:11" ht="15" x14ac:dyDescent="0.25">
      <c r="A158" s="74"/>
      <c r="B158" s="11"/>
      <c r="C158" s="22" t="s">
        <v>391</v>
      </c>
      <c r="D158" s="43">
        <v>0</v>
      </c>
      <c r="E158" s="43">
        <v>0</v>
      </c>
      <c r="F158" s="43">
        <v>0</v>
      </c>
      <c r="G158" s="44">
        <v>0</v>
      </c>
      <c r="H158" s="44">
        <v>0</v>
      </c>
      <c r="I158" s="44">
        <v>0</v>
      </c>
      <c r="J158" s="45">
        <f t="shared" si="18"/>
        <v>0</v>
      </c>
      <c r="K158" s="44">
        <f t="shared" si="19"/>
        <v>0</v>
      </c>
    </row>
    <row r="159" spans="1:11" ht="15" x14ac:dyDescent="0.25">
      <c r="B159" s="11"/>
      <c r="C159" s="20" t="s">
        <v>138</v>
      </c>
      <c r="D159" s="43">
        <v>154</v>
      </c>
      <c r="E159" s="43">
        <v>184</v>
      </c>
      <c r="F159" s="43">
        <v>338</v>
      </c>
      <c r="G159" s="44">
        <v>153</v>
      </c>
      <c r="H159" s="44">
        <v>16</v>
      </c>
      <c r="I159" s="44">
        <v>0</v>
      </c>
      <c r="J159" s="45">
        <f t="shared" si="17"/>
        <v>507</v>
      </c>
      <c r="K159" s="44">
        <f t="shared" ref="K159:K160" si="20">J159</f>
        <v>507</v>
      </c>
    </row>
    <row r="160" spans="1:11" ht="15" x14ac:dyDescent="0.25">
      <c r="A160" s="74"/>
      <c r="B160" s="11"/>
      <c r="C160" s="20" t="s">
        <v>36</v>
      </c>
      <c r="D160" s="43">
        <v>21</v>
      </c>
      <c r="E160" s="43">
        <v>24</v>
      </c>
      <c r="F160" s="43">
        <v>45</v>
      </c>
      <c r="G160" s="44">
        <v>0</v>
      </c>
      <c r="H160" s="44">
        <v>0</v>
      </c>
      <c r="I160" s="44">
        <v>0</v>
      </c>
      <c r="J160" s="45">
        <f t="shared" si="17"/>
        <v>45</v>
      </c>
      <c r="K160" s="44">
        <f t="shared" si="20"/>
        <v>45</v>
      </c>
    </row>
    <row r="161" spans="1:11" ht="15" x14ac:dyDescent="0.25">
      <c r="B161" s="11"/>
      <c r="C161" s="20"/>
      <c r="D161" s="43"/>
      <c r="E161" s="43"/>
      <c r="F161" s="43"/>
      <c r="G161" s="44"/>
      <c r="H161" s="44"/>
      <c r="I161" s="44"/>
      <c r="J161" s="45"/>
      <c r="K161" s="44"/>
    </row>
    <row r="162" spans="1:11" ht="15" x14ac:dyDescent="0.25">
      <c r="A162" s="74"/>
      <c r="B162" s="16" t="s">
        <v>139</v>
      </c>
      <c r="C162" s="17" t="s">
        <v>140</v>
      </c>
      <c r="D162" s="46">
        <v>1917</v>
      </c>
      <c r="E162" s="46">
        <v>877</v>
      </c>
      <c r="F162" s="46">
        <v>2794</v>
      </c>
      <c r="G162" s="47">
        <v>1338</v>
      </c>
      <c r="H162" s="47">
        <v>1818</v>
      </c>
      <c r="I162" s="47">
        <v>651</v>
      </c>
      <c r="J162" s="48">
        <f t="shared" si="17"/>
        <v>6601</v>
      </c>
      <c r="K162" s="47">
        <f>J162</f>
        <v>6601</v>
      </c>
    </row>
    <row r="163" spans="1:11" ht="15" x14ac:dyDescent="0.25">
      <c r="A163" s="74"/>
      <c r="B163" s="11"/>
      <c r="C163" s="22" t="s">
        <v>141</v>
      </c>
      <c r="D163" s="43">
        <v>0</v>
      </c>
      <c r="E163" s="43">
        <v>0</v>
      </c>
      <c r="F163" s="43">
        <v>0</v>
      </c>
      <c r="G163" s="44">
        <v>23</v>
      </c>
      <c r="H163" s="44">
        <v>123</v>
      </c>
      <c r="I163" s="44">
        <v>0</v>
      </c>
      <c r="J163" s="45">
        <f t="shared" si="17"/>
        <v>146</v>
      </c>
      <c r="K163" s="44">
        <f>J163</f>
        <v>146</v>
      </c>
    </row>
    <row r="164" spans="1:11" ht="15" x14ac:dyDescent="0.25">
      <c r="A164" s="74"/>
      <c r="B164" s="11"/>
      <c r="C164" s="22" t="s">
        <v>142</v>
      </c>
      <c r="D164" s="43">
        <v>66</v>
      </c>
      <c r="E164" s="43">
        <v>4</v>
      </c>
      <c r="F164" s="43">
        <v>70</v>
      </c>
      <c r="G164" s="44">
        <v>85</v>
      </c>
      <c r="H164" s="44">
        <v>78</v>
      </c>
      <c r="I164" s="44">
        <v>0</v>
      </c>
      <c r="J164" s="45">
        <f t="shared" si="17"/>
        <v>233</v>
      </c>
      <c r="K164" s="44">
        <f t="shared" ref="K164:K170" si="21">J164</f>
        <v>233</v>
      </c>
    </row>
    <row r="165" spans="1:11" ht="15" x14ac:dyDescent="0.25">
      <c r="A165" s="74"/>
      <c r="B165" s="11"/>
      <c r="C165" s="22" t="s">
        <v>143</v>
      </c>
      <c r="D165" s="43">
        <v>816</v>
      </c>
      <c r="E165" s="43">
        <v>0</v>
      </c>
      <c r="F165" s="43">
        <v>816</v>
      </c>
      <c r="G165" s="44">
        <v>126</v>
      </c>
      <c r="H165" s="44">
        <v>363</v>
      </c>
      <c r="I165" s="44">
        <v>415</v>
      </c>
      <c r="J165" s="45">
        <f t="shared" si="17"/>
        <v>1720</v>
      </c>
      <c r="K165" s="44">
        <f t="shared" si="21"/>
        <v>1720</v>
      </c>
    </row>
    <row r="166" spans="1:11" ht="15" x14ac:dyDescent="0.25">
      <c r="A166" s="78"/>
      <c r="B166" s="11"/>
      <c r="C166" s="20" t="s">
        <v>144</v>
      </c>
      <c r="D166" s="43">
        <v>309</v>
      </c>
      <c r="E166" s="43">
        <v>405</v>
      </c>
      <c r="F166" s="43">
        <v>714</v>
      </c>
      <c r="G166" s="44">
        <v>333</v>
      </c>
      <c r="H166" s="44">
        <v>631</v>
      </c>
      <c r="I166" s="44">
        <v>88</v>
      </c>
      <c r="J166" s="45">
        <f t="shared" si="17"/>
        <v>1766</v>
      </c>
      <c r="K166" s="44">
        <f t="shared" si="21"/>
        <v>1766</v>
      </c>
    </row>
    <row r="167" spans="1:11" ht="15" x14ac:dyDescent="0.25">
      <c r="A167" s="74"/>
      <c r="B167" s="11"/>
      <c r="C167" s="20" t="s">
        <v>145</v>
      </c>
      <c r="D167" s="43">
        <v>223</v>
      </c>
      <c r="E167" s="43">
        <v>0</v>
      </c>
      <c r="F167" s="43">
        <v>223</v>
      </c>
      <c r="G167" s="44">
        <v>29</v>
      </c>
      <c r="H167" s="44">
        <v>412</v>
      </c>
      <c r="I167" s="44">
        <v>0</v>
      </c>
      <c r="J167" s="45">
        <f t="shared" si="17"/>
        <v>664</v>
      </c>
      <c r="K167" s="44">
        <f t="shared" si="21"/>
        <v>664</v>
      </c>
    </row>
    <row r="168" spans="1:11" ht="15" x14ac:dyDescent="0.25">
      <c r="A168" s="74"/>
      <c r="B168" s="11"/>
      <c r="C168" s="20" t="s">
        <v>146</v>
      </c>
      <c r="D168" s="43">
        <v>166</v>
      </c>
      <c r="E168" s="43">
        <v>70</v>
      </c>
      <c r="F168" s="43">
        <v>236</v>
      </c>
      <c r="G168" s="44">
        <v>438</v>
      </c>
      <c r="H168" s="44">
        <v>131</v>
      </c>
      <c r="I168" s="44">
        <v>61</v>
      </c>
      <c r="J168" s="45">
        <f t="shared" si="17"/>
        <v>866</v>
      </c>
      <c r="K168" s="44">
        <f t="shared" si="21"/>
        <v>866</v>
      </c>
    </row>
    <row r="169" spans="1:11" ht="15" x14ac:dyDescent="0.25">
      <c r="A169" s="89"/>
      <c r="B169" s="11"/>
      <c r="C169" s="12" t="s">
        <v>367</v>
      </c>
      <c r="D169" s="43">
        <v>0</v>
      </c>
      <c r="E169" s="43">
        <v>0</v>
      </c>
      <c r="F169" s="43">
        <v>0</v>
      </c>
      <c r="G169" s="44">
        <v>0</v>
      </c>
      <c r="H169" s="44">
        <v>0</v>
      </c>
      <c r="I169" s="44">
        <v>0</v>
      </c>
      <c r="J169" s="45">
        <f t="shared" si="17"/>
        <v>0</v>
      </c>
      <c r="K169" s="44">
        <f t="shared" si="21"/>
        <v>0</v>
      </c>
    </row>
    <row r="170" spans="1:11" ht="15" x14ac:dyDescent="0.25">
      <c r="A170" s="89"/>
      <c r="B170" s="11"/>
      <c r="C170" s="22" t="s">
        <v>147</v>
      </c>
      <c r="D170" s="43">
        <v>337</v>
      </c>
      <c r="E170" s="43">
        <v>398</v>
      </c>
      <c r="F170" s="43">
        <v>735</v>
      </c>
      <c r="G170" s="44">
        <v>304</v>
      </c>
      <c r="H170" s="44">
        <v>80</v>
      </c>
      <c r="I170" s="44">
        <v>87</v>
      </c>
      <c r="J170" s="45">
        <f t="shared" si="17"/>
        <v>1206</v>
      </c>
      <c r="K170" s="44">
        <f t="shared" si="21"/>
        <v>1206</v>
      </c>
    </row>
    <row r="171" spans="1:11" ht="15" x14ac:dyDescent="0.25">
      <c r="A171" s="83"/>
      <c r="B171" s="11"/>
      <c r="C171" s="22"/>
      <c r="D171" s="43"/>
      <c r="E171" s="43"/>
      <c r="F171" s="43"/>
      <c r="G171" s="44"/>
      <c r="H171" s="44"/>
      <c r="I171" s="44"/>
      <c r="J171" s="45"/>
      <c r="K171" s="44"/>
    </row>
    <row r="172" spans="1:11" ht="15" x14ac:dyDescent="0.25">
      <c r="A172" s="89"/>
      <c r="B172" s="13" t="s">
        <v>148</v>
      </c>
      <c r="C172" s="14" t="s">
        <v>149</v>
      </c>
      <c r="D172" s="213">
        <v>413</v>
      </c>
      <c r="E172" s="213">
        <v>3853</v>
      </c>
      <c r="F172" s="213">
        <v>1740</v>
      </c>
      <c r="G172" s="214">
        <v>7470</v>
      </c>
      <c r="H172" s="214">
        <v>4587</v>
      </c>
      <c r="I172" s="214">
        <v>31</v>
      </c>
      <c r="J172" s="215">
        <f t="shared" si="17"/>
        <v>13828</v>
      </c>
      <c r="K172" s="214">
        <f>J172-J191</f>
        <v>9978</v>
      </c>
    </row>
    <row r="173" spans="1:11" ht="15" x14ac:dyDescent="0.25">
      <c r="A173" s="83"/>
      <c r="B173" s="11"/>
      <c r="C173" s="25"/>
      <c r="D173" s="43"/>
      <c r="E173" s="43"/>
      <c r="F173" s="43"/>
      <c r="G173" s="44"/>
      <c r="H173" s="44"/>
      <c r="I173" s="44"/>
      <c r="J173" s="45"/>
      <c r="K173" s="44"/>
    </row>
    <row r="174" spans="1:11" ht="15" x14ac:dyDescent="0.25">
      <c r="A174" s="83"/>
      <c r="B174" s="16" t="s">
        <v>150</v>
      </c>
      <c r="C174" s="17" t="s">
        <v>151</v>
      </c>
      <c r="D174" s="46">
        <v>-19</v>
      </c>
      <c r="E174" s="46">
        <v>234</v>
      </c>
      <c r="F174" s="46">
        <v>215</v>
      </c>
      <c r="G174" s="47">
        <v>2410</v>
      </c>
      <c r="H174" s="47">
        <v>2885</v>
      </c>
      <c r="I174" s="47">
        <v>0</v>
      </c>
      <c r="J174" s="48">
        <f t="shared" si="17"/>
        <v>5510</v>
      </c>
      <c r="K174" s="47">
        <f>J174</f>
        <v>5510</v>
      </c>
    </row>
    <row r="175" spans="1:11" ht="15" x14ac:dyDescent="0.25">
      <c r="A175" s="83"/>
      <c r="B175" s="11"/>
      <c r="C175" s="20" t="s">
        <v>152</v>
      </c>
      <c r="D175" s="43">
        <v>-19</v>
      </c>
      <c r="E175" s="43">
        <v>0</v>
      </c>
      <c r="F175" s="43">
        <v>-19</v>
      </c>
      <c r="G175" s="44">
        <v>2410</v>
      </c>
      <c r="H175" s="44">
        <v>122</v>
      </c>
      <c r="I175" s="44">
        <v>0</v>
      </c>
      <c r="J175" s="45">
        <f t="shared" si="17"/>
        <v>2513</v>
      </c>
      <c r="K175" s="44">
        <f>J175</f>
        <v>2513</v>
      </c>
    </row>
    <row r="176" spans="1:11" ht="15" x14ac:dyDescent="0.25">
      <c r="A176" s="87"/>
      <c r="B176" s="11"/>
      <c r="C176" s="22" t="s">
        <v>153</v>
      </c>
      <c r="D176" s="43">
        <v>0</v>
      </c>
      <c r="E176" s="43">
        <v>0</v>
      </c>
      <c r="F176" s="43">
        <v>0</v>
      </c>
      <c r="G176" s="44">
        <v>0</v>
      </c>
      <c r="H176" s="44">
        <v>74</v>
      </c>
      <c r="I176" s="44">
        <v>0</v>
      </c>
      <c r="J176" s="45">
        <f t="shared" si="17"/>
        <v>74</v>
      </c>
      <c r="K176" s="44">
        <f t="shared" ref="K176:K180" si="22">J176</f>
        <v>74</v>
      </c>
    </row>
    <row r="177" spans="1:11" ht="15" x14ac:dyDescent="0.25">
      <c r="A177" s="87"/>
      <c r="B177" s="11"/>
      <c r="C177" s="22" t="s">
        <v>154</v>
      </c>
      <c r="D177" s="43">
        <v>0</v>
      </c>
      <c r="E177" s="43">
        <v>0</v>
      </c>
      <c r="F177" s="43">
        <v>0</v>
      </c>
      <c r="G177" s="44">
        <v>0</v>
      </c>
      <c r="H177" s="44">
        <v>170</v>
      </c>
      <c r="I177" s="44">
        <v>0</v>
      </c>
      <c r="J177" s="45">
        <f t="shared" si="17"/>
        <v>170</v>
      </c>
      <c r="K177" s="44">
        <f t="shared" si="22"/>
        <v>170</v>
      </c>
    </row>
    <row r="178" spans="1:11" ht="15" x14ac:dyDescent="0.25">
      <c r="A178" s="87"/>
      <c r="B178" s="11"/>
      <c r="C178" s="22" t="s">
        <v>155</v>
      </c>
      <c r="D178" s="43">
        <v>0</v>
      </c>
      <c r="E178" s="43">
        <v>0</v>
      </c>
      <c r="F178" s="43">
        <v>0</v>
      </c>
      <c r="G178" s="44">
        <v>0</v>
      </c>
      <c r="H178" s="44">
        <v>2519</v>
      </c>
      <c r="I178" s="44">
        <v>0</v>
      </c>
      <c r="J178" s="45">
        <f t="shared" si="17"/>
        <v>2519</v>
      </c>
      <c r="K178" s="44">
        <f t="shared" si="22"/>
        <v>2519</v>
      </c>
    </row>
    <row r="179" spans="1:11" ht="15" x14ac:dyDescent="0.25">
      <c r="A179" s="81"/>
      <c r="B179" s="11"/>
      <c r="C179" s="22" t="s">
        <v>156</v>
      </c>
      <c r="D179" s="43">
        <v>0</v>
      </c>
      <c r="E179" s="43">
        <v>234</v>
      </c>
      <c r="F179" s="43">
        <v>234</v>
      </c>
      <c r="G179" s="44">
        <v>0</v>
      </c>
      <c r="H179" s="44">
        <v>0</v>
      </c>
      <c r="I179" s="44">
        <v>0</v>
      </c>
      <c r="J179" s="45">
        <f>SUM(F179:I179)</f>
        <v>234</v>
      </c>
      <c r="K179" s="44">
        <f t="shared" si="22"/>
        <v>234</v>
      </c>
    </row>
    <row r="180" spans="1:11" ht="15" x14ac:dyDescent="0.25">
      <c r="A180" s="81"/>
      <c r="B180" s="11"/>
      <c r="C180" s="22" t="s">
        <v>36</v>
      </c>
      <c r="D180" s="43">
        <v>0</v>
      </c>
      <c r="E180" s="43">
        <v>0</v>
      </c>
      <c r="F180" s="43">
        <v>0</v>
      </c>
      <c r="G180" s="44">
        <v>0</v>
      </c>
      <c r="H180" s="44">
        <v>0</v>
      </c>
      <c r="I180" s="44">
        <v>0</v>
      </c>
      <c r="J180" s="45">
        <f>SUM(F180:I180)</f>
        <v>0</v>
      </c>
      <c r="K180" s="44">
        <f t="shared" si="22"/>
        <v>0</v>
      </c>
    </row>
    <row r="181" spans="1:11" ht="15" x14ac:dyDescent="0.25">
      <c r="A181" s="83"/>
      <c r="B181" s="11"/>
      <c r="C181" s="25"/>
      <c r="D181" s="43"/>
      <c r="E181" s="43"/>
      <c r="F181" s="43"/>
      <c r="G181" s="44"/>
      <c r="H181" s="44"/>
      <c r="I181" s="44"/>
      <c r="J181" s="45"/>
      <c r="K181" s="44"/>
    </row>
    <row r="182" spans="1:11" ht="15" x14ac:dyDescent="0.25">
      <c r="A182" s="83"/>
      <c r="B182" s="16" t="s">
        <v>157</v>
      </c>
      <c r="C182" s="17" t="s">
        <v>338</v>
      </c>
      <c r="D182" s="46">
        <v>265</v>
      </c>
      <c r="E182" s="46">
        <v>643</v>
      </c>
      <c r="F182" s="46">
        <v>908</v>
      </c>
      <c r="G182" s="47">
        <v>2549</v>
      </c>
      <c r="H182" s="47">
        <v>70</v>
      </c>
      <c r="I182" s="47">
        <v>11</v>
      </c>
      <c r="J182" s="48">
        <f t="shared" si="17"/>
        <v>3538</v>
      </c>
      <c r="K182" s="47">
        <f>J182</f>
        <v>3538</v>
      </c>
    </row>
    <row r="183" spans="1:11" ht="15" x14ac:dyDescent="0.25">
      <c r="A183" s="87"/>
      <c r="B183" s="11"/>
      <c r="C183" s="22" t="s">
        <v>158</v>
      </c>
      <c r="D183" s="43">
        <v>242</v>
      </c>
      <c r="E183" s="43">
        <v>496</v>
      </c>
      <c r="F183" s="43">
        <v>738</v>
      </c>
      <c r="G183" s="44">
        <v>1005</v>
      </c>
      <c r="H183" s="44">
        <v>49</v>
      </c>
      <c r="I183" s="44">
        <v>11</v>
      </c>
      <c r="J183" s="45">
        <f t="shared" si="17"/>
        <v>1803</v>
      </c>
      <c r="K183" s="44">
        <f>J183</f>
        <v>1803</v>
      </c>
    </row>
    <row r="184" spans="1:11" ht="15" x14ac:dyDescent="0.25">
      <c r="A184" s="87"/>
      <c r="B184" s="11"/>
      <c r="C184" s="22" t="s">
        <v>304</v>
      </c>
      <c r="D184" s="43">
        <v>0</v>
      </c>
      <c r="E184" s="43">
        <v>41</v>
      </c>
      <c r="F184" s="43">
        <v>41</v>
      </c>
      <c r="G184" s="44">
        <v>1172</v>
      </c>
      <c r="H184" s="44">
        <v>11</v>
      </c>
      <c r="I184" s="44">
        <v>0</v>
      </c>
      <c r="J184" s="45">
        <f t="shared" si="17"/>
        <v>1224</v>
      </c>
      <c r="K184" s="44">
        <f t="shared" ref="K184:K189" si="23">J184</f>
        <v>1224</v>
      </c>
    </row>
    <row r="185" spans="1:11" ht="15" x14ac:dyDescent="0.25">
      <c r="A185" s="83"/>
      <c r="B185" s="11"/>
      <c r="C185" s="20" t="s">
        <v>159</v>
      </c>
      <c r="D185" s="43">
        <v>0</v>
      </c>
      <c r="E185" s="43">
        <v>0</v>
      </c>
      <c r="F185" s="43">
        <v>0</v>
      </c>
      <c r="G185" s="44">
        <v>0</v>
      </c>
      <c r="H185" s="44">
        <v>3</v>
      </c>
      <c r="I185" s="44">
        <v>0</v>
      </c>
      <c r="J185" s="45">
        <f t="shared" si="17"/>
        <v>3</v>
      </c>
      <c r="K185" s="44">
        <f t="shared" si="23"/>
        <v>3</v>
      </c>
    </row>
    <row r="186" spans="1:11" ht="15" x14ac:dyDescent="0.25">
      <c r="A186" s="83"/>
      <c r="B186" s="11"/>
      <c r="C186" s="20" t="s">
        <v>305</v>
      </c>
      <c r="D186" s="43">
        <v>23</v>
      </c>
      <c r="E186" s="43">
        <v>8</v>
      </c>
      <c r="F186" s="43">
        <v>31</v>
      </c>
      <c r="G186" s="44">
        <v>67</v>
      </c>
      <c r="H186" s="44">
        <v>0</v>
      </c>
      <c r="I186" s="44">
        <v>0</v>
      </c>
      <c r="J186" s="45">
        <f>SUM(F186:I186)</f>
        <v>98</v>
      </c>
      <c r="K186" s="44">
        <f t="shared" si="23"/>
        <v>98</v>
      </c>
    </row>
    <row r="187" spans="1:11" ht="15" x14ac:dyDescent="0.25">
      <c r="A187" s="83"/>
      <c r="B187" s="11"/>
      <c r="C187" s="20" t="s">
        <v>391</v>
      </c>
      <c r="D187" s="43">
        <v>0</v>
      </c>
      <c r="E187" s="43">
        <v>0</v>
      </c>
      <c r="F187" s="43">
        <v>0</v>
      </c>
      <c r="G187" s="44">
        <v>0</v>
      </c>
      <c r="H187" s="44">
        <v>0</v>
      </c>
      <c r="I187" s="44">
        <v>0</v>
      </c>
      <c r="J187" s="45">
        <f>SUM(F187:I187)</f>
        <v>0</v>
      </c>
      <c r="K187" s="44">
        <f t="shared" ref="K187" si="24">J187</f>
        <v>0</v>
      </c>
    </row>
    <row r="188" spans="1:11" ht="15" x14ac:dyDescent="0.25">
      <c r="A188" s="88"/>
      <c r="B188" s="11"/>
      <c r="C188" s="22" t="s">
        <v>160</v>
      </c>
      <c r="D188" s="43">
        <v>0</v>
      </c>
      <c r="E188" s="43">
        <v>96</v>
      </c>
      <c r="F188" s="43">
        <v>96</v>
      </c>
      <c r="G188" s="44">
        <v>293</v>
      </c>
      <c r="H188" s="44">
        <v>7</v>
      </c>
      <c r="I188" s="44">
        <v>0</v>
      </c>
      <c r="J188" s="45">
        <f t="shared" si="17"/>
        <v>396</v>
      </c>
      <c r="K188" s="44">
        <f t="shared" si="23"/>
        <v>396</v>
      </c>
    </row>
    <row r="189" spans="1:11" ht="15" x14ac:dyDescent="0.25">
      <c r="A189" s="89"/>
      <c r="B189" s="11"/>
      <c r="C189" s="22" t="s">
        <v>97</v>
      </c>
      <c r="D189" s="43">
        <v>0</v>
      </c>
      <c r="E189" s="43">
        <v>2</v>
      </c>
      <c r="F189" s="43">
        <v>2</v>
      </c>
      <c r="G189" s="44">
        <v>12</v>
      </c>
      <c r="H189" s="44">
        <v>0</v>
      </c>
      <c r="I189" s="44">
        <v>0</v>
      </c>
      <c r="J189" s="45">
        <f t="shared" si="17"/>
        <v>14</v>
      </c>
      <c r="K189" s="44">
        <f t="shared" si="23"/>
        <v>14</v>
      </c>
    </row>
    <row r="190" spans="1:11" ht="15" x14ac:dyDescent="0.25">
      <c r="B190" s="11"/>
      <c r="C190" s="25"/>
      <c r="D190" s="43"/>
      <c r="E190" s="43"/>
      <c r="F190" s="43"/>
      <c r="G190" s="44"/>
      <c r="H190" s="44"/>
      <c r="I190" s="44"/>
      <c r="J190" s="45"/>
      <c r="K190" s="44"/>
    </row>
    <row r="191" spans="1:11" ht="15" x14ac:dyDescent="0.25">
      <c r="B191" s="16" t="s">
        <v>308</v>
      </c>
      <c r="C191" s="17" t="s">
        <v>161</v>
      </c>
      <c r="D191" s="46">
        <v>57</v>
      </c>
      <c r="E191" s="46">
        <v>2701</v>
      </c>
      <c r="F191" s="46">
        <v>232</v>
      </c>
      <c r="G191" s="47">
        <v>2151</v>
      </c>
      <c r="H191" s="47">
        <v>1447</v>
      </c>
      <c r="I191" s="47">
        <v>20</v>
      </c>
      <c r="J191" s="48">
        <f t="shared" si="17"/>
        <v>3850</v>
      </c>
      <c r="K191" s="47">
        <v>0</v>
      </c>
    </row>
    <row r="192" spans="1:11" ht="15" x14ac:dyDescent="0.25">
      <c r="A192" s="74"/>
      <c r="B192" s="11"/>
      <c r="C192" s="22" t="s">
        <v>340</v>
      </c>
      <c r="D192" s="43">
        <v>30</v>
      </c>
      <c r="E192" s="43">
        <v>2496</v>
      </c>
      <c r="F192" s="43">
        <v>0</v>
      </c>
      <c r="G192" s="44">
        <v>1976</v>
      </c>
      <c r="H192" s="44">
        <v>67</v>
      </c>
      <c r="I192" s="44">
        <v>20</v>
      </c>
      <c r="J192" s="45">
        <f>SUM(F192:I192)</f>
        <v>2063</v>
      </c>
      <c r="K192" s="44">
        <v>0</v>
      </c>
    </row>
    <row r="193" spans="1:11" ht="15" x14ac:dyDescent="0.25">
      <c r="A193" s="74"/>
      <c r="B193" s="11"/>
      <c r="C193" s="22" t="s">
        <v>100</v>
      </c>
      <c r="D193" s="43">
        <v>19</v>
      </c>
      <c r="E193" s="43">
        <v>137</v>
      </c>
      <c r="F193" s="43">
        <v>156</v>
      </c>
      <c r="G193" s="44">
        <v>0</v>
      </c>
      <c r="H193" s="44">
        <v>1380</v>
      </c>
      <c r="I193" s="44">
        <v>0</v>
      </c>
      <c r="J193" s="45">
        <f t="shared" si="17"/>
        <v>1536</v>
      </c>
      <c r="K193" s="44">
        <v>0</v>
      </c>
    </row>
    <row r="194" spans="1:11" ht="15" x14ac:dyDescent="0.25">
      <c r="A194" s="89"/>
      <c r="B194" s="11"/>
      <c r="C194" s="22" t="s">
        <v>101</v>
      </c>
      <c r="D194" s="43">
        <v>8</v>
      </c>
      <c r="E194" s="43">
        <v>68</v>
      </c>
      <c r="F194" s="43">
        <v>76</v>
      </c>
      <c r="G194" s="44">
        <v>175</v>
      </c>
      <c r="H194" s="44">
        <v>0</v>
      </c>
      <c r="I194" s="44">
        <v>0</v>
      </c>
      <c r="J194" s="45">
        <f t="shared" si="17"/>
        <v>251</v>
      </c>
      <c r="K194" s="44">
        <v>0</v>
      </c>
    </row>
    <row r="195" spans="1:11" ht="15" x14ac:dyDescent="0.25">
      <c r="A195" s="81"/>
      <c r="B195" s="11"/>
      <c r="C195" s="20" t="s">
        <v>102</v>
      </c>
      <c r="D195" s="43">
        <v>0</v>
      </c>
      <c r="E195" s="43">
        <v>0</v>
      </c>
      <c r="F195" s="43">
        <v>0</v>
      </c>
      <c r="G195" s="44">
        <v>0</v>
      </c>
      <c r="H195" s="44">
        <v>0</v>
      </c>
      <c r="I195" s="44">
        <v>0</v>
      </c>
      <c r="J195" s="45">
        <f t="shared" si="17"/>
        <v>0</v>
      </c>
      <c r="K195" s="44">
        <v>0</v>
      </c>
    </row>
    <row r="196" spans="1:11" ht="15" x14ac:dyDescent="0.25">
      <c r="A196" s="89"/>
      <c r="B196" s="11"/>
      <c r="C196" s="12"/>
      <c r="D196" s="43"/>
      <c r="E196" s="43"/>
      <c r="F196" s="43"/>
      <c r="G196" s="43"/>
      <c r="H196" s="43"/>
      <c r="I196" s="43"/>
      <c r="J196" s="43"/>
      <c r="K196" s="43"/>
    </row>
    <row r="197" spans="1:11" ht="15" x14ac:dyDescent="0.25">
      <c r="A197" s="89"/>
      <c r="B197" s="133" t="s">
        <v>162</v>
      </c>
      <c r="C197" s="145" t="s">
        <v>163</v>
      </c>
      <c r="D197" s="205">
        <v>0</v>
      </c>
      <c r="E197" s="205">
        <v>0</v>
      </c>
      <c r="F197" s="205">
        <v>0</v>
      </c>
      <c r="G197" s="206">
        <v>0</v>
      </c>
      <c r="H197" s="206">
        <v>0</v>
      </c>
      <c r="I197" s="206">
        <v>0</v>
      </c>
      <c r="J197" s="207"/>
      <c r="K197" s="206"/>
    </row>
    <row r="198" spans="1:11" ht="15" x14ac:dyDescent="0.25">
      <c r="A198" s="89"/>
      <c r="B198" s="11"/>
      <c r="C198" s="12"/>
      <c r="D198" s="43"/>
      <c r="E198" s="43"/>
      <c r="F198" s="43"/>
      <c r="G198" s="43"/>
      <c r="H198" s="43"/>
      <c r="I198" s="43"/>
      <c r="J198" s="43"/>
      <c r="K198" s="43"/>
    </row>
    <row r="199" spans="1:11" ht="31.15" customHeight="1" x14ac:dyDescent="0.2">
      <c r="B199" s="36" t="s">
        <v>375</v>
      </c>
      <c r="C199" s="209" t="s">
        <v>376</v>
      </c>
      <c r="D199" s="55">
        <v>110</v>
      </c>
      <c r="E199" s="55">
        <v>275</v>
      </c>
      <c r="F199" s="55">
        <v>385</v>
      </c>
      <c r="G199" s="56">
        <v>360</v>
      </c>
      <c r="H199" s="56">
        <v>185</v>
      </c>
      <c r="I199" s="56">
        <v>0</v>
      </c>
      <c r="J199" s="57">
        <f t="shared" si="17"/>
        <v>930</v>
      </c>
      <c r="K199" s="56">
        <f>J199</f>
        <v>930</v>
      </c>
    </row>
    <row r="200" spans="1:11" ht="15" x14ac:dyDescent="0.25">
      <c r="B200" s="37"/>
      <c r="C200" s="22" t="s">
        <v>164</v>
      </c>
      <c r="D200" s="43">
        <v>4</v>
      </c>
      <c r="E200" s="43">
        <v>0</v>
      </c>
      <c r="F200" s="43">
        <v>4</v>
      </c>
      <c r="G200" s="44">
        <v>0</v>
      </c>
      <c r="H200" s="44">
        <v>0</v>
      </c>
      <c r="I200" s="44">
        <v>0</v>
      </c>
      <c r="J200" s="45">
        <f t="shared" si="17"/>
        <v>4</v>
      </c>
      <c r="K200" s="44">
        <f>J200</f>
        <v>4</v>
      </c>
    </row>
    <row r="201" spans="1:11" ht="15" x14ac:dyDescent="0.25">
      <c r="B201" s="37"/>
      <c r="C201" s="22" t="s">
        <v>97</v>
      </c>
      <c r="D201" s="43">
        <v>106</v>
      </c>
      <c r="E201" s="43">
        <v>275</v>
      </c>
      <c r="F201" s="43">
        <v>381</v>
      </c>
      <c r="G201" s="44">
        <v>360</v>
      </c>
      <c r="H201" s="44">
        <v>185</v>
      </c>
      <c r="I201" s="44">
        <v>0</v>
      </c>
      <c r="J201" s="45">
        <f t="shared" si="17"/>
        <v>926</v>
      </c>
      <c r="K201" s="44">
        <f>J201</f>
        <v>926</v>
      </c>
    </row>
    <row r="202" spans="1:11" ht="15" x14ac:dyDescent="0.25">
      <c r="B202" s="37"/>
      <c r="C202" s="25"/>
      <c r="D202" s="49"/>
      <c r="E202" s="49"/>
      <c r="F202" s="49"/>
      <c r="G202" s="50"/>
      <c r="H202" s="50"/>
      <c r="I202" s="50"/>
      <c r="J202" s="51"/>
      <c r="K202" s="50"/>
    </row>
    <row r="203" spans="1:11" ht="15.75" thickBot="1" x14ac:dyDescent="0.3">
      <c r="B203" s="93"/>
      <c r="C203" s="90"/>
      <c r="D203" s="94"/>
      <c r="E203" s="94"/>
      <c r="F203" s="94"/>
      <c r="G203" s="95"/>
      <c r="H203" s="96"/>
      <c r="I203" s="95"/>
      <c r="J203" s="97"/>
      <c r="K203" s="96"/>
    </row>
    <row r="204" spans="1:11" s="72" customFormat="1" ht="13.5" thickTop="1" x14ac:dyDescent="0.2"/>
    <row r="205" spans="1:11" x14ac:dyDescent="0.2">
      <c r="H205" s="169"/>
    </row>
  </sheetData>
  <mergeCells count="7">
    <mergeCell ref="K6:K9"/>
    <mergeCell ref="B6:C9"/>
    <mergeCell ref="D6:F8"/>
    <mergeCell ref="G6:G9"/>
    <mergeCell ref="H6:H9"/>
    <mergeCell ref="I6:I9"/>
    <mergeCell ref="J6:J9"/>
  </mergeCells>
  <conditionalFormatting sqref="L27">
    <cfRule type="cellIs" dxfId="109" priority="15" stopIfTrue="1" operator="notEqual">
      <formula>L29+L30+L31+L32+L33</formula>
    </cfRule>
  </conditionalFormatting>
  <conditionalFormatting sqref="D47:K47">
    <cfRule type="cellIs" dxfId="108" priority="3" stopIfTrue="1" operator="notEqual">
      <formula>D48+D49</formula>
    </cfRule>
  </conditionalFormatting>
  <conditionalFormatting sqref="D51:K51">
    <cfRule type="cellIs" dxfId="107" priority="4" stopIfTrue="1" operator="notEqual">
      <formula>D52+D53+D54</formula>
    </cfRule>
  </conditionalFormatting>
  <conditionalFormatting sqref="D162:K162">
    <cfRule type="cellIs" dxfId="106" priority="5" stopIfTrue="1" operator="notEqual">
      <formula>SUM(D163:D170)</formula>
    </cfRule>
  </conditionalFormatting>
  <conditionalFormatting sqref="D78:K78">
    <cfRule type="cellIs" dxfId="105" priority="6" stopIfTrue="1" operator="notEqual">
      <formula>D79+D80+D81+D82+D83+D84+D85+D86+D87+D88</formula>
    </cfRule>
  </conditionalFormatting>
  <conditionalFormatting sqref="D97:K97">
    <cfRule type="cellIs" dxfId="104" priority="7" stopIfTrue="1" operator="notEqual">
      <formula>D98+D99+D100+D101+D102+D103+D104+D105+D106+D107</formula>
    </cfRule>
  </conditionalFormatting>
  <conditionalFormatting sqref="D109:K109">
    <cfRule type="cellIs" dxfId="103" priority="8" stopIfTrue="1" operator="notEqual">
      <formula>D110+D111+D112+D113+D114+D115</formula>
    </cfRule>
  </conditionalFormatting>
  <conditionalFormatting sqref="D174:K174">
    <cfRule type="cellIs" dxfId="102" priority="9" stopIfTrue="1" operator="notEqual">
      <formula>SUM(D175:D180)</formula>
    </cfRule>
  </conditionalFormatting>
  <conditionalFormatting sqref="D27:K27">
    <cfRule type="cellIs" dxfId="101" priority="10" stopIfTrue="1" operator="notEqual">
      <formula>D29+D30+D31+D32+D33</formula>
    </cfRule>
  </conditionalFormatting>
  <conditionalFormatting sqref="D148:K148">
    <cfRule type="cellIs" dxfId="100" priority="2" stopIfTrue="1" operator="notEqual">
      <formula>D149+D150+D151+D152+D153</formula>
    </cfRule>
  </conditionalFormatting>
  <conditionalFormatting sqref="D56:K56">
    <cfRule type="cellIs" dxfId="99" priority="11" stopIfTrue="1" operator="notEqual">
      <formula>D57+D59+D60+D62+D63+D64+D61+D65+D66+D67+D68+D69+D70+D71+D72+D75+D76</formula>
    </cfRule>
  </conditionalFormatting>
  <conditionalFormatting sqref="D155:K155">
    <cfRule type="cellIs" dxfId="98" priority="1" stopIfTrue="1" operator="notEqual">
      <formula>D156+D159+D160</formula>
    </cfRule>
  </conditionalFormatting>
  <conditionalFormatting sqref="D135:K135">
    <cfRule type="cellIs" dxfId="97" priority="12" stopIfTrue="1" operator="notEqual">
      <formula>#REF!+#REF!</formula>
    </cfRule>
  </conditionalFormatting>
  <conditionalFormatting sqref="D137:K137">
    <cfRule type="cellIs" dxfId="96" priority="13" stopIfTrue="1" operator="notEqual">
      <formula>D139+D138+D140+#REF!</formula>
    </cfRule>
  </conditionalFormatting>
  <conditionalFormatting sqref="D22:J22 K22:K25">
    <cfRule type="cellIs" dxfId="95" priority="14" stopIfTrue="1" operator="notEqual">
      <formula>D23+D24+#REF!+D25</formula>
    </cfRule>
  </conditionalFormatting>
  <conditionalFormatting sqref="D191:K191">
    <cfRule type="cellIs" dxfId="94" priority="16" stopIfTrue="1" operator="notEqual">
      <formula>D192+#REF!+D193+D194+D195</formula>
    </cfRule>
  </conditionalFormatting>
  <conditionalFormatting sqref="D35:K35">
    <cfRule type="cellIs" dxfId="93" priority="17" stopIfTrue="1" operator="notEqual">
      <formula>D36+D37+D38+D39+D41+D40</formula>
    </cfRule>
  </conditionalFormatting>
  <conditionalFormatting sqref="D13:K13 D182:K182">
    <cfRule type="cellIs" dxfId="92" priority="18" stopIfTrue="1" operator="notEqual">
      <formula>SUM(D14:D20)</formula>
    </cfRule>
  </conditionalFormatting>
  <conditionalFormatting sqref="D199:K199">
    <cfRule type="cellIs" dxfId="91" priority="19" stopIfTrue="1" operator="notEqual">
      <formula>#REF!+D200+D201</formula>
    </cfRule>
  </conditionalFormatting>
  <conditionalFormatting sqref="D202:K202">
    <cfRule type="cellIs" dxfId="90" priority="20" stopIfTrue="1" operator="notEqual">
      <formula>#REF!+#REF!+#REF!+#REF!</formula>
    </cfRule>
  </conditionalFormatting>
  <conditionalFormatting sqref="D201:K201">
    <cfRule type="cellIs" dxfId="89" priority="21" stopIfTrue="1" operator="notEqual">
      <formula>#REF!+#REF!+#REF!+#REF!</formula>
    </cfRule>
  </conditionalFormatting>
  <conditionalFormatting sqref="D200:K200">
    <cfRule type="cellIs" dxfId="88" priority="22" stopIfTrue="1" operator="notEqual">
      <formula>#REF!+#REF!+#REF!+#REF!</formula>
    </cfRule>
  </conditionalFormatting>
  <hyperlinks>
    <hyperlink ref="K5" location="Índice!A1" display="índice"/>
  </hyperlinks>
  <printOptions horizontalCentered="1"/>
  <pageMargins left="0.19685039370078741" right="0.19685039370078741" top="0.15748031496062992" bottom="0.15748031496062992" header="0" footer="0"/>
  <pageSetup paperSize="9" scale="59" fitToWidth="3" fitToHeight="3" orientation="landscape" r:id="rId1"/>
  <headerFooter alignWithMargins="0"/>
  <rowBreaks count="5" manualBreakCount="5">
    <brk id="43" min="1" max="10" man="1"/>
    <brk id="93" min="1" max="10" man="1"/>
    <brk id="131" min="1" max="10" man="1"/>
    <brk id="170" min="1" max="10" man="1"/>
    <brk id="201" min="1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showGridLines="0" zoomScale="90" zoomScaleNormal="90" zoomScaleSheetLayoutView="90" workbookViewId="0">
      <pane ySplit="9" topLeftCell="A10" activePane="bottomLeft" state="frozen"/>
      <selection pane="bottomLeft"/>
    </sheetView>
  </sheetViews>
  <sheetFormatPr baseColWidth="10" defaultColWidth="11.42578125" defaultRowHeight="12.75" x14ac:dyDescent="0.2"/>
  <cols>
    <col min="1" max="1" width="2.7109375" style="107" customWidth="1"/>
    <col min="2" max="2" width="18.7109375" style="100" customWidth="1"/>
    <col min="3" max="3" width="90.7109375" style="100" customWidth="1"/>
    <col min="4" max="6" width="14.7109375" style="100" customWidth="1"/>
    <col min="7" max="7" width="16.5703125" style="100" customWidth="1"/>
    <col min="8" max="8" width="16.7109375" style="100" customWidth="1"/>
    <col min="9" max="9" width="16.5703125" style="100" customWidth="1"/>
    <col min="10" max="10" width="19.7109375" style="100" customWidth="1"/>
    <col min="11" max="11" width="19.42578125" style="100" customWidth="1"/>
    <col min="12" max="12" width="2.7109375" style="100" customWidth="1"/>
    <col min="13" max="16384" width="11.42578125" style="100"/>
  </cols>
  <sheetData>
    <row r="1" spans="1:12" x14ac:dyDescent="0.2">
      <c r="A1" s="99"/>
    </row>
    <row r="2" spans="1:12" ht="18" x14ac:dyDescent="0.25">
      <c r="A2" s="101"/>
      <c r="B2" s="102" t="s">
        <v>294</v>
      </c>
      <c r="C2" s="102"/>
      <c r="D2" s="103"/>
      <c r="E2" s="103"/>
      <c r="F2" s="103"/>
      <c r="G2" s="103"/>
      <c r="H2" s="103"/>
      <c r="I2" s="103"/>
      <c r="J2" s="103"/>
      <c r="K2" s="103"/>
      <c r="L2" s="104"/>
    </row>
    <row r="3" spans="1:12" ht="18.75" x14ac:dyDescent="0.3">
      <c r="A3" s="105"/>
      <c r="B3" s="106" t="s">
        <v>382</v>
      </c>
      <c r="C3" s="106"/>
      <c r="D3" s="103"/>
      <c r="E3" s="103"/>
      <c r="F3" s="103"/>
      <c r="G3" s="103"/>
      <c r="H3" s="103"/>
      <c r="I3" s="103"/>
      <c r="J3" s="103"/>
      <c r="K3" s="103"/>
      <c r="L3" s="104"/>
    </row>
    <row r="4" spans="1:12" ht="14.25" x14ac:dyDescent="0.2">
      <c r="B4" s="108" t="s">
        <v>293</v>
      </c>
      <c r="C4" s="108"/>
      <c r="D4" s="103"/>
      <c r="E4" s="103"/>
      <c r="F4" s="103"/>
      <c r="G4" s="103"/>
      <c r="H4" s="103"/>
      <c r="I4" s="103"/>
      <c r="J4" s="103"/>
      <c r="K4" s="103"/>
      <c r="L4" s="104"/>
    </row>
    <row r="5" spans="1:12" ht="15.75" thickBot="1" x14ac:dyDescent="0.3">
      <c r="B5" s="109"/>
      <c r="C5" s="103"/>
      <c r="D5" s="103"/>
      <c r="E5" s="103"/>
      <c r="F5" s="103"/>
      <c r="G5" s="103"/>
      <c r="H5" s="103"/>
      <c r="I5" s="103"/>
      <c r="J5" s="103"/>
      <c r="K5" s="110" t="s">
        <v>324</v>
      </c>
      <c r="L5" s="104"/>
    </row>
    <row r="6" spans="1:12" ht="14.25" customHeight="1" thickTop="1" thickBot="1" x14ac:dyDescent="0.25">
      <c r="A6" s="111"/>
      <c r="B6" s="222" t="s">
        <v>165</v>
      </c>
      <c r="C6" s="223"/>
      <c r="D6" s="228" t="s">
        <v>1</v>
      </c>
      <c r="E6" s="228"/>
      <c r="F6" s="228"/>
      <c r="G6" s="220" t="s">
        <v>295</v>
      </c>
      <c r="H6" s="220" t="s">
        <v>296</v>
      </c>
      <c r="I6" s="220" t="s">
        <v>297</v>
      </c>
      <c r="J6" s="220" t="s">
        <v>2</v>
      </c>
      <c r="K6" s="220" t="s">
        <v>3</v>
      </c>
      <c r="L6" s="104"/>
    </row>
    <row r="7" spans="1:12" ht="14.25" customHeight="1" thickTop="1" thickBot="1" x14ac:dyDescent="0.25">
      <c r="A7" s="112"/>
      <c r="B7" s="224"/>
      <c r="C7" s="225"/>
      <c r="D7" s="228"/>
      <c r="E7" s="228"/>
      <c r="F7" s="228"/>
      <c r="G7" s="221"/>
      <c r="H7" s="221"/>
      <c r="I7" s="221"/>
      <c r="J7" s="221"/>
      <c r="K7" s="221"/>
      <c r="L7" s="104"/>
    </row>
    <row r="8" spans="1:12" ht="14.25" customHeight="1" thickTop="1" thickBot="1" x14ac:dyDescent="0.25">
      <c r="A8" s="111"/>
      <c r="B8" s="224"/>
      <c r="C8" s="225"/>
      <c r="D8" s="228"/>
      <c r="E8" s="228"/>
      <c r="F8" s="228"/>
      <c r="G8" s="221"/>
      <c r="H8" s="221"/>
      <c r="I8" s="221"/>
      <c r="J8" s="221"/>
      <c r="K8" s="221"/>
      <c r="L8" s="104"/>
    </row>
    <row r="9" spans="1:12" ht="31.5" thickTop="1" thickBot="1" x14ac:dyDescent="0.25">
      <c r="A9" s="111"/>
      <c r="B9" s="226"/>
      <c r="C9" s="227"/>
      <c r="D9" s="113" t="s">
        <v>4</v>
      </c>
      <c r="E9" s="113" t="s">
        <v>5</v>
      </c>
      <c r="F9" s="113" t="s">
        <v>303</v>
      </c>
      <c r="G9" s="221"/>
      <c r="H9" s="221"/>
      <c r="I9" s="221"/>
      <c r="J9" s="221"/>
      <c r="K9" s="221"/>
      <c r="L9" s="104"/>
    </row>
    <row r="10" spans="1:12" ht="15.75" thickTop="1" x14ac:dyDescent="0.25">
      <c r="A10" s="111"/>
      <c r="B10" s="114"/>
      <c r="C10" s="115"/>
      <c r="D10" s="116"/>
      <c r="E10" s="117"/>
      <c r="F10" s="117"/>
      <c r="G10" s="118"/>
      <c r="H10" s="118"/>
      <c r="I10" s="118"/>
      <c r="J10" s="118"/>
      <c r="K10" s="118"/>
      <c r="L10" s="104"/>
    </row>
    <row r="11" spans="1:12" ht="15" x14ac:dyDescent="0.25">
      <c r="A11" s="111"/>
      <c r="B11" s="119" t="s">
        <v>166</v>
      </c>
      <c r="C11" s="120" t="s">
        <v>167</v>
      </c>
      <c r="D11" s="58">
        <v>4631</v>
      </c>
      <c r="E11" s="59">
        <v>4634</v>
      </c>
      <c r="F11" s="59">
        <v>9265</v>
      </c>
      <c r="G11" s="60">
        <v>34041</v>
      </c>
      <c r="H11" s="60">
        <v>21952</v>
      </c>
      <c r="I11" s="60">
        <v>1145</v>
      </c>
      <c r="J11" s="60">
        <f>SUM(F11:I11)</f>
        <v>66403</v>
      </c>
      <c r="K11" s="60">
        <f t="shared" ref="K11:K44" si="0">J11</f>
        <v>66403</v>
      </c>
      <c r="L11" s="104"/>
    </row>
    <row r="12" spans="1:12" ht="15" x14ac:dyDescent="0.25">
      <c r="A12" s="123"/>
      <c r="B12" s="114"/>
      <c r="C12" s="124" t="s">
        <v>168</v>
      </c>
      <c r="D12" s="45">
        <v>4166</v>
      </c>
      <c r="E12" s="43">
        <v>2476</v>
      </c>
      <c r="F12" s="43">
        <v>6642</v>
      </c>
      <c r="G12" s="44">
        <v>29673</v>
      </c>
      <c r="H12" s="44">
        <v>20767</v>
      </c>
      <c r="I12" s="44">
        <v>1034</v>
      </c>
      <c r="J12" s="44">
        <f>SUM(F12:I12)</f>
        <v>58116</v>
      </c>
      <c r="K12" s="44">
        <f t="shared" si="0"/>
        <v>58116</v>
      </c>
      <c r="L12" s="104"/>
    </row>
    <row r="13" spans="1:12" ht="15" x14ac:dyDescent="0.25">
      <c r="A13" s="125"/>
      <c r="B13" s="114"/>
      <c r="C13" s="124" t="s">
        <v>169</v>
      </c>
      <c r="D13" s="45">
        <v>268</v>
      </c>
      <c r="E13" s="43">
        <v>0</v>
      </c>
      <c r="F13" s="43">
        <v>268</v>
      </c>
      <c r="G13" s="44">
        <v>415</v>
      </c>
      <c r="H13" s="44">
        <v>183</v>
      </c>
      <c r="I13" s="44">
        <v>98</v>
      </c>
      <c r="J13" s="44">
        <f>SUM(F13:I13)</f>
        <v>964</v>
      </c>
      <c r="K13" s="44">
        <f t="shared" si="0"/>
        <v>964</v>
      </c>
      <c r="L13" s="104"/>
    </row>
    <row r="14" spans="1:12" ht="15" x14ac:dyDescent="0.25">
      <c r="A14" s="125"/>
      <c r="B14" s="114"/>
      <c r="C14" s="124" t="s">
        <v>170</v>
      </c>
      <c r="D14" s="45">
        <v>197</v>
      </c>
      <c r="E14" s="43">
        <v>2158</v>
      </c>
      <c r="F14" s="43">
        <v>2355</v>
      </c>
      <c r="G14" s="44">
        <v>3953</v>
      </c>
      <c r="H14" s="44">
        <v>1002</v>
      </c>
      <c r="I14" s="44">
        <v>13</v>
      </c>
      <c r="J14" s="44">
        <f>SUM(F14:I14)</f>
        <v>7323</v>
      </c>
      <c r="K14" s="44">
        <f t="shared" si="0"/>
        <v>7323</v>
      </c>
      <c r="L14" s="104"/>
    </row>
    <row r="15" spans="1:12" ht="14.25" x14ac:dyDescent="0.2">
      <c r="A15" s="125"/>
      <c r="B15" s="126"/>
      <c r="C15" s="115"/>
      <c r="D15" s="42"/>
      <c r="E15" s="40"/>
      <c r="F15" s="40"/>
      <c r="G15" s="41"/>
      <c r="H15" s="41"/>
      <c r="I15" s="41"/>
      <c r="J15" s="41"/>
      <c r="K15" s="41"/>
      <c r="L15" s="104"/>
    </row>
    <row r="16" spans="1:12" ht="15" x14ac:dyDescent="0.25">
      <c r="A16" s="127"/>
      <c r="B16" s="119" t="s">
        <v>309</v>
      </c>
      <c r="C16" s="120" t="s">
        <v>171</v>
      </c>
      <c r="D16" s="58">
        <v>19531</v>
      </c>
      <c r="E16" s="59">
        <v>6269</v>
      </c>
      <c r="F16" s="59">
        <v>25800</v>
      </c>
      <c r="G16" s="60">
        <v>86837</v>
      </c>
      <c r="H16" s="60">
        <v>25289</v>
      </c>
      <c r="I16" s="60">
        <v>2683</v>
      </c>
      <c r="J16" s="60">
        <f t="shared" ref="J16:J24" si="1">SUM(F16:I16)</f>
        <v>140609</v>
      </c>
      <c r="K16" s="60">
        <f t="shared" si="0"/>
        <v>140609</v>
      </c>
      <c r="L16" s="104"/>
    </row>
    <row r="17" spans="1:12" ht="14.25" x14ac:dyDescent="0.2">
      <c r="A17" s="127"/>
      <c r="B17" s="116"/>
      <c r="C17" s="128" t="s">
        <v>172</v>
      </c>
      <c r="D17" s="45">
        <v>14953</v>
      </c>
      <c r="E17" s="43">
        <v>5308</v>
      </c>
      <c r="F17" s="43">
        <v>20261</v>
      </c>
      <c r="G17" s="44">
        <v>67920</v>
      </c>
      <c r="H17" s="44">
        <v>19313</v>
      </c>
      <c r="I17" s="44">
        <v>2126</v>
      </c>
      <c r="J17" s="44">
        <f t="shared" si="1"/>
        <v>109620</v>
      </c>
      <c r="K17" s="44">
        <f t="shared" si="0"/>
        <v>109620</v>
      </c>
      <c r="L17" s="104"/>
    </row>
    <row r="18" spans="1:12" ht="15" x14ac:dyDescent="0.25">
      <c r="A18" s="129"/>
      <c r="B18" s="114"/>
      <c r="C18" s="124" t="s">
        <v>173</v>
      </c>
      <c r="D18" s="45">
        <v>117</v>
      </c>
      <c r="E18" s="43">
        <v>14</v>
      </c>
      <c r="F18" s="43">
        <v>131</v>
      </c>
      <c r="G18" s="44">
        <v>54</v>
      </c>
      <c r="H18" s="44">
        <v>4</v>
      </c>
      <c r="I18" s="44">
        <v>26</v>
      </c>
      <c r="J18" s="44">
        <f t="shared" si="1"/>
        <v>215</v>
      </c>
      <c r="K18" s="44">
        <f t="shared" si="0"/>
        <v>215</v>
      </c>
      <c r="L18" s="104"/>
    </row>
    <row r="19" spans="1:12" ht="15" x14ac:dyDescent="0.25">
      <c r="A19" s="127"/>
      <c r="B19" s="114"/>
      <c r="C19" s="124" t="s">
        <v>174</v>
      </c>
      <c r="D19" s="45">
        <v>14836</v>
      </c>
      <c r="E19" s="43">
        <v>5294</v>
      </c>
      <c r="F19" s="43">
        <v>20130</v>
      </c>
      <c r="G19" s="44">
        <v>67866</v>
      </c>
      <c r="H19" s="44">
        <v>19309</v>
      </c>
      <c r="I19" s="44">
        <v>2100</v>
      </c>
      <c r="J19" s="44">
        <f t="shared" si="1"/>
        <v>109405</v>
      </c>
      <c r="K19" s="44">
        <f t="shared" si="0"/>
        <v>109405</v>
      </c>
      <c r="L19" s="104"/>
    </row>
    <row r="20" spans="1:12" ht="14.25" x14ac:dyDescent="0.2">
      <c r="A20" s="127"/>
      <c r="B20" s="116"/>
      <c r="C20" s="128" t="s">
        <v>175</v>
      </c>
      <c r="D20" s="45">
        <v>4578</v>
      </c>
      <c r="E20" s="43">
        <v>961</v>
      </c>
      <c r="F20" s="43">
        <v>5539</v>
      </c>
      <c r="G20" s="44">
        <v>18917</v>
      </c>
      <c r="H20" s="44">
        <v>5976</v>
      </c>
      <c r="I20" s="44">
        <v>557</v>
      </c>
      <c r="J20" s="44">
        <f t="shared" si="1"/>
        <v>30989</v>
      </c>
      <c r="K20" s="44">
        <f t="shared" si="0"/>
        <v>30989</v>
      </c>
      <c r="L20" s="104"/>
    </row>
    <row r="21" spans="1:12" ht="14.25" x14ac:dyDescent="0.2">
      <c r="A21" s="123"/>
      <c r="B21" s="116"/>
      <c r="C21" s="124" t="s">
        <v>176</v>
      </c>
      <c r="D21" s="45">
        <v>1900</v>
      </c>
      <c r="E21" s="43">
        <v>930</v>
      </c>
      <c r="F21" s="43">
        <v>2830</v>
      </c>
      <c r="G21" s="44">
        <v>14951</v>
      </c>
      <c r="H21" s="44">
        <v>5688</v>
      </c>
      <c r="I21" s="44">
        <v>535</v>
      </c>
      <c r="J21" s="44">
        <f t="shared" si="1"/>
        <v>24004</v>
      </c>
      <c r="K21" s="44">
        <f t="shared" si="0"/>
        <v>24004</v>
      </c>
      <c r="L21" s="104"/>
    </row>
    <row r="22" spans="1:12" ht="14.25" x14ac:dyDescent="0.2">
      <c r="B22" s="116"/>
      <c r="C22" s="115" t="s">
        <v>177</v>
      </c>
      <c r="D22" s="45">
        <v>828</v>
      </c>
      <c r="E22" s="43">
        <v>930</v>
      </c>
      <c r="F22" s="43">
        <v>1758</v>
      </c>
      <c r="G22" s="44">
        <v>14951</v>
      </c>
      <c r="H22" s="44">
        <v>5558</v>
      </c>
      <c r="I22" s="44">
        <v>521</v>
      </c>
      <c r="J22" s="44">
        <f t="shared" si="1"/>
        <v>22788</v>
      </c>
      <c r="K22" s="44">
        <f t="shared" si="0"/>
        <v>22788</v>
      </c>
      <c r="L22" s="104"/>
    </row>
    <row r="23" spans="1:12" ht="14.25" x14ac:dyDescent="0.2">
      <c r="B23" s="116"/>
      <c r="C23" s="115" t="s">
        <v>178</v>
      </c>
      <c r="D23" s="45">
        <v>1072</v>
      </c>
      <c r="E23" s="43">
        <v>0</v>
      </c>
      <c r="F23" s="43">
        <v>1072</v>
      </c>
      <c r="G23" s="44">
        <v>0</v>
      </c>
      <c r="H23" s="44">
        <v>130</v>
      </c>
      <c r="I23" s="44">
        <v>14</v>
      </c>
      <c r="J23" s="44">
        <f t="shared" si="1"/>
        <v>1216</v>
      </c>
      <c r="K23" s="44">
        <f t="shared" si="0"/>
        <v>1216</v>
      </c>
      <c r="L23" s="104"/>
    </row>
    <row r="24" spans="1:12" ht="14.25" x14ac:dyDescent="0.2">
      <c r="A24" s="111"/>
      <c r="B24" s="116"/>
      <c r="C24" s="124" t="s">
        <v>179</v>
      </c>
      <c r="D24" s="45">
        <v>2678</v>
      </c>
      <c r="E24" s="43">
        <v>31</v>
      </c>
      <c r="F24" s="43">
        <v>2709</v>
      </c>
      <c r="G24" s="44">
        <v>3966</v>
      </c>
      <c r="H24" s="44">
        <v>288</v>
      </c>
      <c r="I24" s="44">
        <v>22</v>
      </c>
      <c r="J24" s="44">
        <f t="shared" si="1"/>
        <v>6985</v>
      </c>
      <c r="K24" s="44">
        <f t="shared" si="0"/>
        <v>6985</v>
      </c>
      <c r="L24" s="104"/>
    </row>
    <row r="25" spans="1:12" ht="14.25" x14ac:dyDescent="0.2">
      <c r="B25" s="126"/>
      <c r="C25" s="115"/>
      <c r="D25" s="42"/>
      <c r="E25" s="40"/>
      <c r="F25" s="40"/>
      <c r="G25" s="41"/>
      <c r="H25" s="41"/>
      <c r="I25" s="41"/>
      <c r="J25" s="41"/>
      <c r="K25" s="41"/>
      <c r="L25" s="104"/>
    </row>
    <row r="26" spans="1:12" ht="15" x14ac:dyDescent="0.25">
      <c r="A26" s="111"/>
      <c r="B26" s="119" t="s">
        <v>310</v>
      </c>
      <c r="C26" s="130" t="s">
        <v>71</v>
      </c>
      <c r="D26" s="58">
        <v>38</v>
      </c>
      <c r="E26" s="59">
        <v>195</v>
      </c>
      <c r="F26" s="59">
        <v>233</v>
      </c>
      <c r="G26" s="60">
        <v>348</v>
      </c>
      <c r="H26" s="60">
        <v>34</v>
      </c>
      <c r="I26" s="60">
        <v>20</v>
      </c>
      <c r="J26" s="60">
        <f>SUM(F26:I26)</f>
        <v>635</v>
      </c>
      <c r="K26" s="60">
        <f t="shared" si="0"/>
        <v>635</v>
      </c>
      <c r="L26" s="104"/>
    </row>
    <row r="27" spans="1:12" ht="14.25" x14ac:dyDescent="0.2">
      <c r="A27" s="112"/>
      <c r="B27" s="126"/>
      <c r="C27" s="115"/>
      <c r="D27" s="42"/>
      <c r="E27" s="40"/>
      <c r="F27" s="40"/>
      <c r="G27" s="41"/>
      <c r="H27" s="41"/>
      <c r="I27" s="41"/>
      <c r="J27" s="41"/>
      <c r="K27" s="41"/>
      <c r="L27" s="104"/>
    </row>
    <row r="28" spans="1:12" ht="15" x14ac:dyDescent="0.25">
      <c r="A28" s="111"/>
      <c r="B28" s="119" t="s">
        <v>311</v>
      </c>
      <c r="C28" s="130" t="s">
        <v>180</v>
      </c>
      <c r="D28" s="58">
        <v>5450</v>
      </c>
      <c r="E28" s="59">
        <v>510</v>
      </c>
      <c r="F28" s="59">
        <v>5960</v>
      </c>
      <c r="G28" s="60">
        <v>3695</v>
      </c>
      <c r="H28" s="60">
        <v>1629</v>
      </c>
      <c r="I28" s="60">
        <v>10134</v>
      </c>
      <c r="J28" s="60">
        <f>SUM(F28:I28)</f>
        <v>21418</v>
      </c>
      <c r="K28" s="60">
        <f t="shared" si="0"/>
        <v>21418</v>
      </c>
      <c r="L28" s="104"/>
    </row>
    <row r="29" spans="1:12" ht="15" x14ac:dyDescent="0.25">
      <c r="A29" s="111"/>
      <c r="B29" s="131"/>
      <c r="C29" s="132"/>
      <c r="D29" s="42"/>
      <c r="E29" s="40"/>
      <c r="F29" s="40"/>
      <c r="G29" s="41"/>
      <c r="H29" s="41"/>
      <c r="I29" s="41"/>
      <c r="J29" s="41"/>
      <c r="K29" s="41"/>
      <c r="L29" s="104"/>
    </row>
    <row r="30" spans="1:12" ht="15" x14ac:dyDescent="0.25">
      <c r="A30" s="123"/>
      <c r="B30" s="133" t="s">
        <v>312</v>
      </c>
      <c r="C30" s="134" t="s">
        <v>181</v>
      </c>
      <c r="D30" s="48">
        <v>4898</v>
      </c>
      <c r="E30" s="46">
        <v>95</v>
      </c>
      <c r="F30" s="46">
        <v>4993</v>
      </c>
      <c r="G30" s="47">
        <v>2363</v>
      </c>
      <c r="H30" s="47">
        <v>1550</v>
      </c>
      <c r="I30" s="47">
        <v>0</v>
      </c>
      <c r="J30" s="47">
        <f>SUM(F30:I30)</f>
        <v>8906</v>
      </c>
      <c r="K30" s="47">
        <f t="shared" si="0"/>
        <v>8906</v>
      </c>
      <c r="L30" s="104"/>
    </row>
    <row r="31" spans="1:12" ht="15" x14ac:dyDescent="0.25">
      <c r="A31" s="127"/>
      <c r="B31" s="114"/>
      <c r="C31" s="115" t="s">
        <v>182</v>
      </c>
      <c r="D31" s="42"/>
      <c r="E31" s="40"/>
      <c r="F31" s="40"/>
      <c r="G31" s="41"/>
      <c r="H31" s="41"/>
      <c r="I31" s="41"/>
      <c r="J31" s="41"/>
      <c r="K31" s="41">
        <f t="shared" si="0"/>
        <v>0</v>
      </c>
      <c r="L31" s="104"/>
    </row>
    <row r="32" spans="1:12" ht="15" x14ac:dyDescent="0.25">
      <c r="A32" s="125"/>
      <c r="B32" s="114"/>
      <c r="C32" s="115" t="s">
        <v>183</v>
      </c>
      <c r="D32" s="45">
        <v>937</v>
      </c>
      <c r="E32" s="43">
        <v>0</v>
      </c>
      <c r="F32" s="43">
        <v>937</v>
      </c>
      <c r="G32" s="44">
        <v>121</v>
      </c>
      <c r="H32" s="44">
        <v>5</v>
      </c>
      <c r="I32" s="44">
        <v>0</v>
      </c>
      <c r="J32" s="44">
        <f>SUM(F32:I32)</f>
        <v>1063</v>
      </c>
      <c r="K32" s="44">
        <f t="shared" si="0"/>
        <v>1063</v>
      </c>
      <c r="L32" s="104"/>
    </row>
    <row r="33" spans="1:12" ht="15" x14ac:dyDescent="0.25">
      <c r="A33" s="129"/>
      <c r="B33" s="114"/>
      <c r="C33" s="115" t="s">
        <v>184</v>
      </c>
      <c r="D33" s="45">
        <v>0</v>
      </c>
      <c r="E33" s="43">
        <v>0</v>
      </c>
      <c r="F33" s="43">
        <v>0</v>
      </c>
      <c r="G33" s="44">
        <v>652</v>
      </c>
      <c r="H33" s="44">
        <v>10</v>
      </c>
      <c r="I33" s="44">
        <v>0</v>
      </c>
      <c r="J33" s="44">
        <f>SUM(F33:I33)</f>
        <v>662</v>
      </c>
      <c r="K33" s="44">
        <f t="shared" si="0"/>
        <v>662</v>
      </c>
      <c r="L33" s="104"/>
    </row>
    <row r="34" spans="1:12" ht="15" x14ac:dyDescent="0.25">
      <c r="A34" s="125"/>
      <c r="B34" s="114"/>
      <c r="C34" s="115" t="s">
        <v>185</v>
      </c>
      <c r="D34" s="45">
        <v>0</v>
      </c>
      <c r="E34" s="43">
        <v>0</v>
      </c>
      <c r="F34" s="43">
        <v>0</v>
      </c>
      <c r="G34" s="44">
        <v>745</v>
      </c>
      <c r="H34" s="44">
        <v>650</v>
      </c>
      <c r="I34" s="44">
        <v>0</v>
      </c>
      <c r="J34" s="44">
        <f>SUM(F34:I34)</f>
        <v>1395</v>
      </c>
      <c r="K34" s="44">
        <f t="shared" si="0"/>
        <v>1395</v>
      </c>
      <c r="L34" s="104"/>
    </row>
    <row r="35" spans="1:12" ht="15" x14ac:dyDescent="0.25">
      <c r="A35" s="125"/>
      <c r="B35" s="114"/>
      <c r="C35" s="128" t="s">
        <v>186</v>
      </c>
      <c r="D35" s="45">
        <v>0</v>
      </c>
      <c r="E35" s="43">
        <v>0</v>
      </c>
      <c r="F35" s="43">
        <v>0</v>
      </c>
      <c r="G35" s="44">
        <v>5</v>
      </c>
      <c r="H35" s="44">
        <v>0</v>
      </c>
      <c r="I35" s="44">
        <v>0</v>
      </c>
      <c r="J35" s="44">
        <f>SUM(F35:I35)</f>
        <v>5</v>
      </c>
      <c r="K35" s="44">
        <f t="shared" si="0"/>
        <v>5</v>
      </c>
      <c r="L35" s="104"/>
    </row>
    <row r="36" spans="1:12" ht="15" x14ac:dyDescent="0.25">
      <c r="A36" s="125"/>
      <c r="B36" s="114"/>
      <c r="C36" s="128" t="s">
        <v>187</v>
      </c>
      <c r="D36" s="45">
        <v>3961</v>
      </c>
      <c r="E36" s="43">
        <v>95</v>
      </c>
      <c r="F36" s="43">
        <v>4056</v>
      </c>
      <c r="G36" s="44">
        <v>840</v>
      </c>
      <c r="H36" s="44">
        <v>885</v>
      </c>
      <c r="I36" s="44">
        <v>0</v>
      </c>
      <c r="J36" s="44">
        <f>SUM(F36:I36)</f>
        <v>5781</v>
      </c>
      <c r="K36" s="44">
        <f t="shared" si="0"/>
        <v>5781</v>
      </c>
      <c r="L36" s="104"/>
    </row>
    <row r="37" spans="1:12" ht="15" x14ac:dyDescent="0.25">
      <c r="A37" s="125"/>
      <c r="B37" s="114"/>
      <c r="C37" s="115"/>
      <c r="D37" s="42"/>
      <c r="E37" s="40"/>
      <c r="F37" s="40"/>
      <c r="G37" s="41"/>
      <c r="H37" s="41"/>
      <c r="I37" s="41"/>
      <c r="J37" s="41"/>
      <c r="K37" s="41"/>
      <c r="L37" s="104"/>
    </row>
    <row r="38" spans="1:12" ht="15" x14ac:dyDescent="0.25">
      <c r="A38" s="129"/>
      <c r="B38" s="133" t="s">
        <v>313</v>
      </c>
      <c r="C38" s="136" t="s">
        <v>188</v>
      </c>
      <c r="D38" s="48">
        <v>552</v>
      </c>
      <c r="E38" s="46">
        <v>415</v>
      </c>
      <c r="F38" s="46">
        <v>967</v>
      </c>
      <c r="G38" s="47">
        <v>1332</v>
      </c>
      <c r="H38" s="47">
        <v>79</v>
      </c>
      <c r="I38" s="47">
        <v>10134</v>
      </c>
      <c r="J38" s="47">
        <f>SUM(F38:I38)</f>
        <v>12512</v>
      </c>
      <c r="K38" s="47">
        <f t="shared" si="0"/>
        <v>12512</v>
      </c>
      <c r="L38" s="104"/>
    </row>
    <row r="39" spans="1:12" ht="14.25" x14ac:dyDescent="0.2">
      <c r="A39" s="129"/>
      <c r="B39" s="116"/>
      <c r="C39" s="115" t="s">
        <v>182</v>
      </c>
      <c r="D39" s="42"/>
      <c r="E39" s="40"/>
      <c r="F39" s="40"/>
      <c r="G39" s="41"/>
      <c r="H39" s="41"/>
      <c r="I39" s="41"/>
      <c r="J39" s="41"/>
      <c r="K39" s="41"/>
      <c r="L39" s="104"/>
    </row>
    <row r="40" spans="1:12" ht="14.25" x14ac:dyDescent="0.2">
      <c r="A40" s="125"/>
      <c r="B40" s="116"/>
      <c r="C40" s="115" t="s">
        <v>183</v>
      </c>
      <c r="D40" s="45">
        <v>115</v>
      </c>
      <c r="E40" s="43">
        <v>0</v>
      </c>
      <c r="F40" s="43">
        <v>115</v>
      </c>
      <c r="G40" s="44">
        <v>0</v>
      </c>
      <c r="H40" s="44">
        <v>1</v>
      </c>
      <c r="I40" s="44">
        <v>0</v>
      </c>
      <c r="J40" s="44">
        <f>SUM(F40:I40)</f>
        <v>116</v>
      </c>
      <c r="K40" s="44">
        <f t="shared" si="0"/>
        <v>116</v>
      </c>
      <c r="L40" s="104"/>
    </row>
    <row r="41" spans="1:12" ht="14.25" x14ac:dyDescent="0.2">
      <c r="A41" s="127"/>
      <c r="B41" s="116"/>
      <c r="C41" s="115" t="s">
        <v>184</v>
      </c>
      <c r="D41" s="45">
        <v>0</v>
      </c>
      <c r="E41" s="43">
        <v>0</v>
      </c>
      <c r="F41" s="43">
        <v>0</v>
      </c>
      <c r="G41" s="44">
        <v>7</v>
      </c>
      <c r="H41" s="44">
        <v>1</v>
      </c>
      <c r="I41" s="44">
        <v>0</v>
      </c>
      <c r="J41" s="44">
        <f>SUM(F41:I41)</f>
        <v>8</v>
      </c>
      <c r="K41" s="44">
        <f t="shared" si="0"/>
        <v>8</v>
      </c>
      <c r="L41" s="104"/>
    </row>
    <row r="42" spans="1:12" ht="14.25" x14ac:dyDescent="0.2">
      <c r="A42" s="123"/>
      <c r="B42" s="116"/>
      <c r="C42" s="115" t="s">
        <v>185</v>
      </c>
      <c r="D42" s="45">
        <v>0</v>
      </c>
      <c r="E42" s="43">
        <v>0</v>
      </c>
      <c r="F42" s="43">
        <v>0</v>
      </c>
      <c r="G42" s="44">
        <v>0</v>
      </c>
      <c r="H42" s="44">
        <v>8</v>
      </c>
      <c r="I42" s="44">
        <v>0</v>
      </c>
      <c r="J42" s="44">
        <f>SUM(F42:I42)</f>
        <v>8</v>
      </c>
      <c r="K42" s="44">
        <f t="shared" si="0"/>
        <v>8</v>
      </c>
      <c r="L42" s="104"/>
    </row>
    <row r="43" spans="1:12" ht="14.25" x14ac:dyDescent="0.2">
      <c r="B43" s="116"/>
      <c r="C43" s="128" t="s">
        <v>186</v>
      </c>
      <c r="D43" s="45">
        <v>0</v>
      </c>
      <c r="E43" s="43">
        <v>0</v>
      </c>
      <c r="F43" s="43">
        <v>0</v>
      </c>
      <c r="G43" s="44">
        <v>1</v>
      </c>
      <c r="H43" s="44">
        <v>0</v>
      </c>
      <c r="I43" s="44">
        <v>0</v>
      </c>
      <c r="J43" s="44">
        <f>SUM(F43:I43)</f>
        <v>1</v>
      </c>
      <c r="K43" s="44">
        <f t="shared" si="0"/>
        <v>1</v>
      </c>
      <c r="L43" s="104"/>
    </row>
    <row r="44" spans="1:12" ht="14.25" x14ac:dyDescent="0.2">
      <c r="B44" s="116"/>
      <c r="C44" s="128" t="s">
        <v>187</v>
      </c>
      <c r="D44" s="45">
        <v>437</v>
      </c>
      <c r="E44" s="43">
        <v>415</v>
      </c>
      <c r="F44" s="43">
        <v>852</v>
      </c>
      <c r="G44" s="44">
        <v>1324</v>
      </c>
      <c r="H44" s="44">
        <v>69</v>
      </c>
      <c r="I44" s="44">
        <v>10134</v>
      </c>
      <c r="J44" s="44">
        <f>SUM(F44:I44)</f>
        <v>12379</v>
      </c>
      <c r="K44" s="44">
        <f t="shared" si="0"/>
        <v>12379</v>
      </c>
      <c r="L44" s="104"/>
    </row>
    <row r="45" spans="1:12" ht="14.25" x14ac:dyDescent="0.2">
      <c r="B45" s="116"/>
      <c r="C45" s="128"/>
      <c r="D45" s="42"/>
      <c r="E45" s="40"/>
      <c r="F45" s="40"/>
      <c r="G45" s="41"/>
      <c r="H45" s="41"/>
      <c r="I45" s="41"/>
      <c r="J45" s="41"/>
      <c r="K45" s="41"/>
      <c r="L45" s="104"/>
    </row>
    <row r="46" spans="1:12" ht="15" x14ac:dyDescent="0.25">
      <c r="A46" s="111"/>
      <c r="B46" s="119" t="s">
        <v>85</v>
      </c>
      <c r="C46" s="130" t="s">
        <v>86</v>
      </c>
      <c r="D46" s="58">
        <v>22380</v>
      </c>
      <c r="E46" s="59">
        <v>321</v>
      </c>
      <c r="F46" s="59">
        <v>22701</v>
      </c>
      <c r="G46" s="60">
        <v>3675</v>
      </c>
      <c r="H46" s="60">
        <v>485</v>
      </c>
      <c r="I46" s="60">
        <v>0</v>
      </c>
      <c r="J46" s="60">
        <f>SUM(F46:I46)</f>
        <v>26861</v>
      </c>
      <c r="K46" s="60">
        <f>K48+K55</f>
        <v>24792</v>
      </c>
      <c r="L46" s="104"/>
    </row>
    <row r="47" spans="1:12" ht="14.25" x14ac:dyDescent="0.2">
      <c r="A47" s="112"/>
      <c r="B47" s="126"/>
      <c r="C47" s="115"/>
      <c r="D47" s="42"/>
      <c r="E47" s="40"/>
      <c r="F47" s="40"/>
      <c r="G47" s="41"/>
      <c r="H47" s="41"/>
      <c r="I47" s="41"/>
      <c r="J47" s="41"/>
      <c r="K47" s="41"/>
      <c r="L47" s="104"/>
    </row>
    <row r="48" spans="1:12" ht="15" x14ac:dyDescent="0.25">
      <c r="A48" s="111"/>
      <c r="B48" s="137" t="s">
        <v>87</v>
      </c>
      <c r="C48" s="136" t="s">
        <v>189</v>
      </c>
      <c r="D48" s="58">
        <v>22376</v>
      </c>
      <c r="E48" s="59">
        <v>321</v>
      </c>
      <c r="F48" s="59">
        <v>22362</v>
      </c>
      <c r="G48" s="60">
        <v>3675</v>
      </c>
      <c r="H48" s="60">
        <v>482</v>
      </c>
      <c r="I48" s="60">
        <v>0</v>
      </c>
      <c r="J48" s="60">
        <f t="shared" ref="J48:J53" si="2">SUM(F48:I48)</f>
        <v>26519</v>
      </c>
      <c r="K48" s="60">
        <f>SUM(K49:K53)</f>
        <v>24785</v>
      </c>
      <c r="L48" s="104"/>
    </row>
    <row r="49" spans="1:12" ht="15" x14ac:dyDescent="0.25">
      <c r="A49" s="111"/>
      <c r="B49" s="114"/>
      <c r="C49" s="124" t="s">
        <v>190</v>
      </c>
      <c r="D49" s="45">
        <v>-298</v>
      </c>
      <c r="E49" s="43">
        <v>0</v>
      </c>
      <c r="F49" s="43">
        <v>-298</v>
      </c>
      <c r="G49" s="44">
        <v>0</v>
      </c>
      <c r="H49" s="44">
        <v>0</v>
      </c>
      <c r="I49" s="44">
        <v>0</v>
      </c>
      <c r="J49" s="44">
        <f t="shared" si="2"/>
        <v>-298</v>
      </c>
      <c r="K49" s="44">
        <v>-298</v>
      </c>
      <c r="L49" s="104"/>
    </row>
    <row r="50" spans="1:12" ht="15" x14ac:dyDescent="0.25">
      <c r="A50" s="138"/>
      <c r="B50" s="114"/>
      <c r="C50" s="124" t="s">
        <v>191</v>
      </c>
      <c r="D50" s="45">
        <v>22669</v>
      </c>
      <c r="E50" s="43">
        <v>307</v>
      </c>
      <c r="F50" s="43">
        <v>22641</v>
      </c>
      <c r="G50" s="44">
        <v>3868</v>
      </c>
      <c r="H50" s="44">
        <v>335</v>
      </c>
      <c r="I50" s="44">
        <v>0</v>
      </c>
      <c r="J50" s="44">
        <f t="shared" si="2"/>
        <v>26844</v>
      </c>
      <c r="K50" s="44">
        <v>25110</v>
      </c>
      <c r="L50" s="104"/>
    </row>
    <row r="51" spans="1:12" ht="15" x14ac:dyDescent="0.25">
      <c r="A51" s="111"/>
      <c r="B51" s="114"/>
      <c r="C51" s="124" t="s">
        <v>192</v>
      </c>
      <c r="D51" s="45">
        <v>137</v>
      </c>
      <c r="E51" s="43">
        <v>1</v>
      </c>
      <c r="F51" s="43">
        <v>138</v>
      </c>
      <c r="G51" s="44">
        <v>140</v>
      </c>
      <c r="H51" s="44">
        <v>184</v>
      </c>
      <c r="I51" s="44">
        <v>0</v>
      </c>
      <c r="J51" s="44">
        <f t="shared" si="2"/>
        <v>462</v>
      </c>
      <c r="K51" s="44">
        <v>462</v>
      </c>
      <c r="L51" s="104"/>
    </row>
    <row r="52" spans="1:12" ht="15" x14ac:dyDescent="0.25">
      <c r="A52" s="111"/>
      <c r="B52" s="114"/>
      <c r="C52" s="124" t="s">
        <v>96</v>
      </c>
      <c r="D52" s="45">
        <v>-132</v>
      </c>
      <c r="E52" s="43">
        <v>0</v>
      </c>
      <c r="F52" s="43">
        <v>-132</v>
      </c>
      <c r="G52" s="44">
        <v>-333</v>
      </c>
      <c r="H52" s="44">
        <v>-42</v>
      </c>
      <c r="I52" s="44">
        <v>0</v>
      </c>
      <c r="J52" s="44">
        <f t="shared" si="2"/>
        <v>-507</v>
      </c>
      <c r="K52" s="44">
        <v>-507</v>
      </c>
      <c r="L52" s="104"/>
    </row>
    <row r="53" spans="1:12" ht="15" x14ac:dyDescent="0.25">
      <c r="A53" s="123"/>
      <c r="B53" s="114"/>
      <c r="C53" s="124" t="s">
        <v>193</v>
      </c>
      <c r="D53" s="45">
        <v>0</v>
      </c>
      <c r="E53" s="43">
        <v>13</v>
      </c>
      <c r="F53" s="43">
        <v>13</v>
      </c>
      <c r="G53" s="44">
        <v>0</v>
      </c>
      <c r="H53" s="44">
        <v>5</v>
      </c>
      <c r="I53" s="44">
        <v>0</v>
      </c>
      <c r="J53" s="44">
        <f t="shared" si="2"/>
        <v>18</v>
      </c>
      <c r="K53" s="44">
        <v>18</v>
      </c>
      <c r="L53" s="104"/>
    </row>
    <row r="54" spans="1:12" ht="14.25" x14ac:dyDescent="0.2">
      <c r="A54" s="125"/>
      <c r="B54" s="126"/>
      <c r="C54" s="115"/>
      <c r="D54" s="42"/>
      <c r="E54" s="40"/>
      <c r="F54" s="40"/>
      <c r="G54" s="41"/>
      <c r="H54" s="41"/>
      <c r="I54" s="41"/>
      <c r="J54" s="41"/>
      <c r="K54" s="41"/>
      <c r="L54" s="104"/>
    </row>
    <row r="55" spans="1:12" ht="15" x14ac:dyDescent="0.25">
      <c r="A55" s="129"/>
      <c r="B55" s="137" t="s">
        <v>111</v>
      </c>
      <c r="C55" s="134" t="s">
        <v>112</v>
      </c>
      <c r="D55" s="48">
        <v>4</v>
      </c>
      <c r="E55" s="46">
        <v>0</v>
      </c>
      <c r="F55" s="46">
        <v>4</v>
      </c>
      <c r="G55" s="47">
        <v>0</v>
      </c>
      <c r="H55" s="47">
        <v>3</v>
      </c>
      <c r="I55" s="47">
        <v>0</v>
      </c>
      <c r="J55" s="47">
        <f>SUM(F55:I55)</f>
        <v>7</v>
      </c>
      <c r="K55" s="47">
        <f>J55</f>
        <v>7</v>
      </c>
      <c r="L55" s="104"/>
    </row>
    <row r="56" spans="1:12" ht="15" x14ac:dyDescent="0.25">
      <c r="A56" s="125"/>
      <c r="B56" s="139"/>
      <c r="C56" s="140"/>
      <c r="D56" s="42"/>
      <c r="E56" s="40"/>
      <c r="F56" s="40"/>
      <c r="G56" s="41"/>
      <c r="H56" s="41"/>
      <c r="I56" s="41"/>
      <c r="J56" s="41"/>
      <c r="K56" s="41"/>
      <c r="L56" s="104"/>
    </row>
    <row r="57" spans="1:12" ht="15" x14ac:dyDescent="0.25">
      <c r="A57" s="129"/>
      <c r="B57" s="141" t="s">
        <v>113</v>
      </c>
      <c r="C57" s="142" t="s">
        <v>198</v>
      </c>
      <c r="D57" s="48">
        <v>0</v>
      </c>
      <c r="E57" s="46">
        <v>289</v>
      </c>
      <c r="F57" s="46">
        <v>289</v>
      </c>
      <c r="G57" s="47">
        <v>22</v>
      </c>
      <c r="H57" s="47">
        <v>21</v>
      </c>
      <c r="I57" s="47">
        <v>0</v>
      </c>
      <c r="J57" s="47">
        <f>SUM(F57:I57)</f>
        <v>332</v>
      </c>
      <c r="K57" s="47">
        <f>J57</f>
        <v>332</v>
      </c>
      <c r="L57" s="104"/>
    </row>
    <row r="58" spans="1:12" ht="14.25" x14ac:dyDescent="0.2">
      <c r="A58" s="125"/>
      <c r="B58" s="126"/>
      <c r="C58" s="115"/>
      <c r="D58" s="42"/>
      <c r="E58" s="40"/>
      <c r="F58" s="40"/>
      <c r="G58" s="41"/>
      <c r="H58" s="41"/>
      <c r="I58" s="41"/>
      <c r="J58" s="41"/>
      <c r="K58" s="41"/>
      <c r="L58" s="104"/>
    </row>
    <row r="59" spans="1:12" ht="15" x14ac:dyDescent="0.25">
      <c r="A59" s="125"/>
      <c r="B59" s="141" t="s">
        <v>314</v>
      </c>
      <c r="C59" s="142" t="s">
        <v>199</v>
      </c>
      <c r="D59" s="58">
        <v>19241</v>
      </c>
      <c r="E59" s="59">
        <v>2276</v>
      </c>
      <c r="F59" s="59">
        <v>21517</v>
      </c>
      <c r="G59" s="60">
        <v>4570</v>
      </c>
      <c r="H59" s="60">
        <v>559</v>
      </c>
      <c r="I59" s="60">
        <v>201983</v>
      </c>
      <c r="J59" s="60">
        <f>SUM(F59:I59)</f>
        <v>228629</v>
      </c>
      <c r="K59" s="60">
        <f>J59</f>
        <v>228629</v>
      </c>
      <c r="L59" s="104"/>
    </row>
    <row r="60" spans="1:12" ht="15" x14ac:dyDescent="0.25">
      <c r="A60" s="125"/>
      <c r="B60" s="143"/>
      <c r="C60" s="144"/>
      <c r="D60" s="42"/>
      <c r="E60" s="40"/>
      <c r="F60" s="40"/>
      <c r="G60" s="41"/>
      <c r="H60" s="41"/>
      <c r="I60" s="41"/>
      <c r="J60" s="41"/>
      <c r="K60" s="41"/>
      <c r="L60" s="104"/>
    </row>
    <row r="61" spans="1:12" ht="15" x14ac:dyDescent="0.25">
      <c r="A61" s="125"/>
      <c r="B61" s="133" t="s">
        <v>315</v>
      </c>
      <c r="C61" s="134" t="s">
        <v>200</v>
      </c>
      <c r="D61" s="48">
        <v>0</v>
      </c>
      <c r="E61" s="46">
        <v>0</v>
      </c>
      <c r="F61" s="46">
        <v>0</v>
      </c>
      <c r="G61" s="47">
        <v>0</v>
      </c>
      <c r="H61" s="47">
        <v>0</v>
      </c>
      <c r="I61" s="47">
        <v>196916</v>
      </c>
      <c r="J61" s="47">
        <f t="shared" ref="J61:J66" si="3">SUM(F61:I61)</f>
        <v>196916</v>
      </c>
      <c r="K61" s="47">
        <f t="shared" ref="K61:K66" si="4">J61</f>
        <v>196916</v>
      </c>
      <c r="L61" s="104"/>
    </row>
    <row r="62" spans="1:12" ht="14.25" x14ac:dyDescent="0.2">
      <c r="A62" s="123"/>
      <c r="B62" s="116"/>
      <c r="C62" s="115" t="s">
        <v>201</v>
      </c>
      <c r="D62" s="45">
        <v>0</v>
      </c>
      <c r="E62" s="43">
        <v>0</v>
      </c>
      <c r="F62" s="43">
        <v>0</v>
      </c>
      <c r="G62" s="44">
        <v>0</v>
      </c>
      <c r="H62" s="44">
        <v>0</v>
      </c>
      <c r="I62" s="44">
        <v>139446</v>
      </c>
      <c r="J62" s="44">
        <f t="shared" si="3"/>
        <v>139446</v>
      </c>
      <c r="K62" s="44">
        <f t="shared" si="4"/>
        <v>139446</v>
      </c>
      <c r="L62" s="104"/>
    </row>
    <row r="63" spans="1:12" ht="14.25" x14ac:dyDescent="0.2">
      <c r="B63" s="116"/>
      <c r="C63" s="115" t="s">
        <v>202</v>
      </c>
      <c r="D63" s="45">
        <v>0</v>
      </c>
      <c r="E63" s="43">
        <v>0</v>
      </c>
      <c r="F63" s="43">
        <v>0</v>
      </c>
      <c r="G63" s="44">
        <v>0</v>
      </c>
      <c r="H63" s="44">
        <v>0</v>
      </c>
      <c r="I63" s="44">
        <v>13147</v>
      </c>
      <c r="J63" s="44">
        <f t="shared" si="3"/>
        <v>13147</v>
      </c>
      <c r="K63" s="44">
        <f t="shared" si="4"/>
        <v>13147</v>
      </c>
      <c r="L63" s="104"/>
    </row>
    <row r="64" spans="1:12" ht="14.25" x14ac:dyDescent="0.2">
      <c r="A64" s="111"/>
      <c r="B64" s="116"/>
      <c r="C64" s="115" t="s">
        <v>203</v>
      </c>
      <c r="D64" s="45">
        <v>0</v>
      </c>
      <c r="E64" s="43">
        <v>0</v>
      </c>
      <c r="F64" s="43">
        <v>0</v>
      </c>
      <c r="G64" s="44">
        <v>0</v>
      </c>
      <c r="H64" s="44">
        <v>0</v>
      </c>
      <c r="I64" s="44">
        <v>41165</v>
      </c>
      <c r="J64" s="44">
        <f t="shared" si="3"/>
        <v>41165</v>
      </c>
      <c r="K64" s="44">
        <f t="shared" si="4"/>
        <v>41165</v>
      </c>
      <c r="L64" s="104"/>
    </row>
    <row r="65" spans="1:12" ht="14.25" x14ac:dyDescent="0.2">
      <c r="B65" s="116"/>
      <c r="C65" s="115" t="s">
        <v>204</v>
      </c>
      <c r="D65" s="45">
        <v>0</v>
      </c>
      <c r="E65" s="43">
        <v>0</v>
      </c>
      <c r="F65" s="43">
        <v>0</v>
      </c>
      <c r="G65" s="44">
        <v>0</v>
      </c>
      <c r="H65" s="44">
        <v>0</v>
      </c>
      <c r="I65" s="44">
        <v>368</v>
      </c>
      <c r="J65" s="44">
        <f t="shared" si="3"/>
        <v>368</v>
      </c>
      <c r="K65" s="44">
        <f t="shared" si="4"/>
        <v>368</v>
      </c>
      <c r="L65" s="104"/>
    </row>
    <row r="66" spans="1:12" ht="14.25" x14ac:dyDescent="0.2">
      <c r="A66" s="111"/>
      <c r="B66" s="116"/>
      <c r="C66" s="115" t="s">
        <v>205</v>
      </c>
      <c r="D66" s="45">
        <v>0</v>
      </c>
      <c r="E66" s="43">
        <v>0</v>
      </c>
      <c r="F66" s="43">
        <v>0</v>
      </c>
      <c r="G66" s="44">
        <v>0</v>
      </c>
      <c r="H66" s="44">
        <v>0</v>
      </c>
      <c r="I66" s="44">
        <v>2790</v>
      </c>
      <c r="J66" s="44">
        <f t="shared" si="3"/>
        <v>2790</v>
      </c>
      <c r="K66" s="44">
        <f t="shared" si="4"/>
        <v>2790</v>
      </c>
      <c r="L66" s="104"/>
    </row>
    <row r="67" spans="1:12" ht="14.25" x14ac:dyDescent="0.2">
      <c r="A67" s="112"/>
      <c r="B67" s="116"/>
      <c r="C67" s="115"/>
      <c r="D67" s="42"/>
      <c r="E67" s="40"/>
      <c r="F67" s="40"/>
      <c r="G67" s="41"/>
      <c r="H67" s="41"/>
      <c r="I67" s="41"/>
      <c r="J67" s="41"/>
      <c r="K67" s="41"/>
      <c r="L67" s="104"/>
    </row>
    <row r="68" spans="1:12" ht="15" x14ac:dyDescent="0.25">
      <c r="A68" s="111"/>
      <c r="B68" s="133" t="s">
        <v>316</v>
      </c>
      <c r="C68" s="145" t="s">
        <v>206</v>
      </c>
      <c r="D68" s="48">
        <v>16240</v>
      </c>
      <c r="E68" s="46">
        <v>2211</v>
      </c>
      <c r="F68" s="46">
        <v>18451</v>
      </c>
      <c r="G68" s="47">
        <v>500</v>
      </c>
      <c r="H68" s="47">
        <v>288</v>
      </c>
      <c r="I68" s="47">
        <v>22</v>
      </c>
      <c r="J68" s="47">
        <f>SUM(F68:I68)</f>
        <v>19261</v>
      </c>
      <c r="K68" s="47">
        <f>J68</f>
        <v>19261</v>
      </c>
      <c r="L68" s="104"/>
    </row>
    <row r="69" spans="1:12" ht="15" x14ac:dyDescent="0.25">
      <c r="A69" s="111"/>
      <c r="B69" s="114"/>
      <c r="C69" s="146"/>
      <c r="D69" s="42"/>
      <c r="E69" s="40"/>
      <c r="F69" s="40"/>
      <c r="G69" s="41"/>
      <c r="H69" s="41"/>
      <c r="I69" s="41"/>
      <c r="J69" s="41"/>
      <c r="K69" s="41"/>
      <c r="L69" s="104"/>
    </row>
    <row r="70" spans="1:12" ht="15" x14ac:dyDescent="0.25">
      <c r="A70" s="138"/>
      <c r="B70" s="133" t="s">
        <v>317</v>
      </c>
      <c r="C70" s="134" t="s">
        <v>207</v>
      </c>
      <c r="D70" s="48">
        <v>3001</v>
      </c>
      <c r="E70" s="46">
        <v>65</v>
      </c>
      <c r="F70" s="46">
        <v>3066</v>
      </c>
      <c r="G70" s="47">
        <v>4070</v>
      </c>
      <c r="H70" s="47">
        <v>271</v>
      </c>
      <c r="I70" s="47">
        <v>5045</v>
      </c>
      <c r="J70" s="47">
        <f t="shared" ref="J70:J76" si="5">SUM(F70:I70)</f>
        <v>12452</v>
      </c>
      <c r="K70" s="47">
        <f t="shared" ref="K70:K76" si="6">J70</f>
        <v>12452</v>
      </c>
      <c r="L70" s="104"/>
    </row>
    <row r="71" spans="1:12" ht="15" x14ac:dyDescent="0.25">
      <c r="A71" s="111"/>
      <c r="B71" s="114"/>
      <c r="C71" s="115" t="s">
        <v>208</v>
      </c>
      <c r="D71" s="45">
        <v>14</v>
      </c>
      <c r="E71" s="43">
        <v>0</v>
      </c>
      <c r="F71" s="43">
        <v>14</v>
      </c>
      <c r="G71" s="44">
        <v>15</v>
      </c>
      <c r="H71" s="44">
        <v>55</v>
      </c>
      <c r="I71" s="44">
        <v>2438</v>
      </c>
      <c r="J71" s="44">
        <f t="shared" si="5"/>
        <v>2522</v>
      </c>
      <c r="K71" s="44">
        <f t="shared" si="6"/>
        <v>2522</v>
      </c>
      <c r="L71" s="104"/>
    </row>
    <row r="72" spans="1:12" ht="15" x14ac:dyDescent="0.25">
      <c r="A72" s="111"/>
      <c r="B72" s="114"/>
      <c r="C72" s="115" t="s">
        <v>209</v>
      </c>
      <c r="D72" s="45">
        <v>109</v>
      </c>
      <c r="E72" s="43">
        <v>0</v>
      </c>
      <c r="F72" s="43">
        <v>109</v>
      </c>
      <c r="G72" s="44">
        <v>0</v>
      </c>
      <c r="H72" s="44">
        <v>0</v>
      </c>
      <c r="I72" s="44">
        <v>0</v>
      </c>
      <c r="J72" s="44">
        <f t="shared" si="5"/>
        <v>109</v>
      </c>
      <c r="K72" s="44">
        <f t="shared" si="6"/>
        <v>109</v>
      </c>
      <c r="L72" s="104"/>
    </row>
    <row r="73" spans="1:12" ht="15" x14ac:dyDescent="0.25">
      <c r="A73" s="123"/>
      <c r="B73" s="114"/>
      <c r="C73" s="115" t="s">
        <v>210</v>
      </c>
      <c r="D73" s="45">
        <v>2823</v>
      </c>
      <c r="E73" s="43">
        <v>65</v>
      </c>
      <c r="F73" s="43">
        <v>2888</v>
      </c>
      <c r="G73" s="44">
        <v>123</v>
      </c>
      <c r="H73" s="44">
        <v>0</v>
      </c>
      <c r="I73" s="44">
        <v>1736</v>
      </c>
      <c r="J73" s="44">
        <f t="shared" si="5"/>
        <v>4747</v>
      </c>
      <c r="K73" s="44">
        <f t="shared" si="6"/>
        <v>4747</v>
      </c>
      <c r="L73" s="104"/>
    </row>
    <row r="74" spans="1:12" ht="15" x14ac:dyDescent="0.25">
      <c r="A74" s="123"/>
      <c r="B74" s="114"/>
      <c r="C74" s="115" t="s">
        <v>211</v>
      </c>
      <c r="D74" s="45">
        <v>0</v>
      </c>
      <c r="E74" s="43">
        <v>0</v>
      </c>
      <c r="F74" s="43">
        <v>0</v>
      </c>
      <c r="G74" s="44">
        <v>1286</v>
      </c>
      <c r="H74" s="44">
        <v>33</v>
      </c>
      <c r="I74" s="44">
        <v>866</v>
      </c>
      <c r="J74" s="44">
        <f t="shared" si="5"/>
        <v>2185</v>
      </c>
      <c r="K74" s="44">
        <f t="shared" si="6"/>
        <v>2185</v>
      </c>
      <c r="L74" s="104"/>
    </row>
    <row r="75" spans="1:12" ht="15" x14ac:dyDescent="0.25">
      <c r="A75" s="127"/>
      <c r="B75" s="114"/>
      <c r="C75" s="115" t="s">
        <v>212</v>
      </c>
      <c r="D75" s="45">
        <v>40</v>
      </c>
      <c r="E75" s="43">
        <v>0</v>
      </c>
      <c r="F75" s="43">
        <v>40</v>
      </c>
      <c r="G75" s="44">
        <v>22</v>
      </c>
      <c r="H75" s="44">
        <v>2</v>
      </c>
      <c r="I75" s="44">
        <v>0</v>
      </c>
      <c r="J75" s="44">
        <f t="shared" si="5"/>
        <v>64</v>
      </c>
      <c r="K75" s="44">
        <f t="shared" si="6"/>
        <v>64</v>
      </c>
      <c r="L75" s="104"/>
    </row>
    <row r="76" spans="1:12" ht="15" x14ac:dyDescent="0.25">
      <c r="A76" s="125"/>
      <c r="B76" s="114"/>
      <c r="C76" s="115" t="s">
        <v>205</v>
      </c>
      <c r="D76" s="45">
        <v>15</v>
      </c>
      <c r="E76" s="43">
        <v>0</v>
      </c>
      <c r="F76" s="43">
        <v>15</v>
      </c>
      <c r="G76" s="44">
        <v>2624</v>
      </c>
      <c r="H76" s="44">
        <v>181</v>
      </c>
      <c r="I76" s="44">
        <v>5</v>
      </c>
      <c r="J76" s="44">
        <f t="shared" si="5"/>
        <v>2825</v>
      </c>
      <c r="K76" s="44">
        <f t="shared" si="6"/>
        <v>2825</v>
      </c>
      <c r="L76" s="104"/>
    </row>
    <row r="77" spans="1:12" ht="15" x14ac:dyDescent="0.25">
      <c r="A77" s="129"/>
      <c r="B77" s="114"/>
      <c r="C77" s="115"/>
      <c r="D77" s="42"/>
      <c r="E77" s="40"/>
      <c r="F77" s="40"/>
      <c r="G77" s="41"/>
      <c r="H77" s="41"/>
      <c r="I77" s="41"/>
      <c r="J77" s="41"/>
      <c r="K77" s="41"/>
      <c r="L77" s="104"/>
    </row>
    <row r="78" spans="1:12" ht="15" x14ac:dyDescent="0.25">
      <c r="A78" s="125"/>
      <c r="B78" s="119" t="s">
        <v>131</v>
      </c>
      <c r="C78" s="130" t="s">
        <v>132</v>
      </c>
      <c r="D78" s="58">
        <v>179728</v>
      </c>
      <c r="E78" s="59">
        <v>1177</v>
      </c>
      <c r="F78" s="59">
        <v>174268</v>
      </c>
      <c r="G78" s="60">
        <v>22035</v>
      </c>
      <c r="H78" s="60">
        <v>13596</v>
      </c>
      <c r="I78" s="60">
        <v>3867</v>
      </c>
      <c r="J78" s="60">
        <f>SUM(F78:I78)</f>
        <v>213766</v>
      </c>
      <c r="K78" s="60">
        <f>J78</f>
        <v>213766</v>
      </c>
      <c r="L78" s="104"/>
    </row>
    <row r="79" spans="1:12" ht="15" x14ac:dyDescent="0.25">
      <c r="A79" s="125"/>
      <c r="B79" s="114"/>
      <c r="C79" s="115"/>
      <c r="D79" s="42"/>
      <c r="E79" s="40"/>
      <c r="F79" s="40"/>
      <c r="G79" s="41"/>
      <c r="H79" s="41"/>
      <c r="I79" s="41"/>
      <c r="J79" s="41"/>
      <c r="K79" s="41"/>
      <c r="L79" s="104"/>
    </row>
    <row r="80" spans="1:12" ht="15" x14ac:dyDescent="0.25">
      <c r="A80" s="129"/>
      <c r="B80" s="133" t="s">
        <v>394</v>
      </c>
      <c r="C80" s="134" t="s">
        <v>395</v>
      </c>
      <c r="D80" s="58">
        <v>6</v>
      </c>
      <c r="E80" s="59">
        <v>270</v>
      </c>
      <c r="F80" s="59">
        <v>276</v>
      </c>
      <c r="G80" s="60">
        <v>97</v>
      </c>
      <c r="H80" s="60">
        <v>118</v>
      </c>
      <c r="I80" s="60">
        <v>2</v>
      </c>
      <c r="J80" s="60">
        <f>SUM(F80:I80)</f>
        <v>493</v>
      </c>
      <c r="K80" s="60">
        <f>J80</f>
        <v>493</v>
      </c>
      <c r="L80" s="104"/>
    </row>
    <row r="81" spans="1:12" ht="15" x14ac:dyDescent="0.25">
      <c r="A81" s="125"/>
      <c r="B81" s="114"/>
      <c r="C81" s="115"/>
      <c r="D81" s="42"/>
      <c r="E81" s="40"/>
      <c r="F81" s="40"/>
      <c r="G81" s="41"/>
      <c r="H81" s="41"/>
      <c r="I81" s="41"/>
      <c r="J81" s="41"/>
      <c r="K81" s="41"/>
      <c r="L81" s="104"/>
    </row>
    <row r="82" spans="1:12" ht="15" x14ac:dyDescent="0.25">
      <c r="A82" s="125"/>
      <c r="B82" s="133" t="s">
        <v>133</v>
      </c>
      <c r="C82" s="136" t="s">
        <v>134</v>
      </c>
      <c r="D82" s="58">
        <v>165236</v>
      </c>
      <c r="E82" s="59">
        <v>661</v>
      </c>
      <c r="F82" s="59">
        <v>159010</v>
      </c>
      <c r="G82" s="60">
        <v>19573</v>
      </c>
      <c r="H82" s="60">
        <v>11601</v>
      </c>
      <c r="I82" s="60">
        <v>3858</v>
      </c>
      <c r="J82" s="60">
        <f t="shared" ref="J82:J87" si="7">SUM(F82:I82)</f>
        <v>194042</v>
      </c>
      <c r="K82" s="122">
        <v>0</v>
      </c>
      <c r="L82" s="104"/>
    </row>
    <row r="83" spans="1:12" ht="15" x14ac:dyDescent="0.25">
      <c r="A83" s="125"/>
      <c r="B83" s="114"/>
      <c r="C83" s="124" t="s">
        <v>194</v>
      </c>
      <c r="D83" s="45">
        <v>0</v>
      </c>
      <c r="E83" s="43">
        <v>491</v>
      </c>
      <c r="F83" s="43">
        <v>0</v>
      </c>
      <c r="G83" s="44">
        <v>11612</v>
      </c>
      <c r="H83" s="44">
        <v>1444</v>
      </c>
      <c r="I83" s="44">
        <v>164</v>
      </c>
      <c r="J83" s="44">
        <f t="shared" si="7"/>
        <v>13220</v>
      </c>
      <c r="K83" s="41">
        <v>0</v>
      </c>
      <c r="L83" s="104"/>
    </row>
    <row r="84" spans="1:12" ht="15" x14ac:dyDescent="0.25">
      <c r="A84" s="129"/>
      <c r="B84" s="114"/>
      <c r="C84" s="124" t="s">
        <v>213</v>
      </c>
      <c r="D84" s="45">
        <v>6396</v>
      </c>
      <c r="E84" s="43">
        <v>0</v>
      </c>
      <c r="F84" s="43">
        <v>0</v>
      </c>
      <c r="G84" s="44">
        <v>72</v>
      </c>
      <c r="H84" s="44">
        <v>46</v>
      </c>
      <c r="I84" s="44">
        <v>111</v>
      </c>
      <c r="J84" s="44">
        <f t="shared" si="7"/>
        <v>229</v>
      </c>
      <c r="K84" s="41">
        <v>0</v>
      </c>
      <c r="L84" s="104"/>
    </row>
    <row r="85" spans="1:12" ht="15" x14ac:dyDescent="0.25">
      <c r="A85" s="129"/>
      <c r="B85" s="114"/>
      <c r="C85" s="124" t="s">
        <v>195</v>
      </c>
      <c r="D85" s="45">
        <v>101828</v>
      </c>
      <c r="E85" s="43">
        <v>124</v>
      </c>
      <c r="F85" s="43">
        <v>101952</v>
      </c>
      <c r="G85" s="44">
        <v>0</v>
      </c>
      <c r="H85" s="44">
        <v>10111</v>
      </c>
      <c r="I85" s="44">
        <v>3134</v>
      </c>
      <c r="J85" s="44">
        <f t="shared" si="7"/>
        <v>115197</v>
      </c>
      <c r="K85" s="41">
        <v>0</v>
      </c>
      <c r="L85" s="104"/>
    </row>
    <row r="86" spans="1:12" ht="15" x14ac:dyDescent="0.25">
      <c r="A86" s="125"/>
      <c r="B86" s="114"/>
      <c r="C86" s="124" t="s">
        <v>196</v>
      </c>
      <c r="D86" s="45">
        <v>19047</v>
      </c>
      <c r="E86" s="43">
        <v>45</v>
      </c>
      <c r="F86" s="43">
        <v>19092</v>
      </c>
      <c r="G86" s="44">
        <v>7886</v>
      </c>
      <c r="H86" s="44">
        <v>0</v>
      </c>
      <c r="I86" s="44">
        <v>449</v>
      </c>
      <c r="J86" s="44">
        <f t="shared" si="7"/>
        <v>27427</v>
      </c>
      <c r="K86" s="41">
        <v>0</v>
      </c>
      <c r="L86" s="104"/>
    </row>
    <row r="87" spans="1:12" ht="15" x14ac:dyDescent="0.25">
      <c r="A87" s="123"/>
      <c r="B87" s="114"/>
      <c r="C87" s="128" t="s">
        <v>197</v>
      </c>
      <c r="D87" s="45">
        <v>37965</v>
      </c>
      <c r="E87" s="43">
        <v>1</v>
      </c>
      <c r="F87" s="43">
        <v>37966</v>
      </c>
      <c r="G87" s="44">
        <v>3</v>
      </c>
      <c r="H87" s="44">
        <v>0</v>
      </c>
      <c r="I87" s="44">
        <v>0</v>
      </c>
      <c r="J87" s="44">
        <f t="shared" si="7"/>
        <v>37969</v>
      </c>
      <c r="K87" s="41">
        <v>0</v>
      </c>
      <c r="L87" s="104"/>
    </row>
    <row r="88" spans="1:12" ht="15" x14ac:dyDescent="0.25">
      <c r="B88" s="114"/>
      <c r="C88" s="128"/>
      <c r="D88" s="42"/>
      <c r="E88" s="40"/>
      <c r="F88" s="40"/>
      <c r="G88" s="41"/>
      <c r="H88" s="41"/>
      <c r="I88" s="41"/>
      <c r="J88" s="41"/>
      <c r="K88" s="41"/>
      <c r="L88" s="104"/>
    </row>
    <row r="89" spans="1:12" ht="15" x14ac:dyDescent="0.25">
      <c r="A89" s="111"/>
      <c r="B89" s="133" t="s">
        <v>135</v>
      </c>
      <c r="C89" s="136" t="s">
        <v>136</v>
      </c>
      <c r="D89" s="58">
        <v>1211</v>
      </c>
      <c r="E89" s="59">
        <v>168</v>
      </c>
      <c r="F89" s="59">
        <v>1379</v>
      </c>
      <c r="G89" s="60">
        <v>0</v>
      </c>
      <c r="H89" s="60">
        <v>0</v>
      </c>
      <c r="I89" s="60">
        <v>0</v>
      </c>
      <c r="J89" s="60">
        <f t="shared" ref="J89:J94" si="8">SUM(F89:I89)</f>
        <v>1379</v>
      </c>
      <c r="K89" s="60">
        <f t="shared" ref="K89:K94" si="9">J89</f>
        <v>1379</v>
      </c>
      <c r="L89" s="104"/>
    </row>
    <row r="90" spans="1:12" ht="15" x14ac:dyDescent="0.25">
      <c r="A90" s="112"/>
      <c r="B90" s="114"/>
      <c r="C90" s="124" t="s">
        <v>214</v>
      </c>
      <c r="D90" s="45">
        <v>349</v>
      </c>
      <c r="E90" s="43">
        <v>0</v>
      </c>
      <c r="F90" s="43">
        <v>349</v>
      </c>
      <c r="G90" s="44">
        <v>0</v>
      </c>
      <c r="H90" s="44">
        <v>0</v>
      </c>
      <c r="I90" s="44">
        <v>0</v>
      </c>
      <c r="J90" s="44">
        <f t="shared" si="8"/>
        <v>349</v>
      </c>
      <c r="K90" s="44">
        <f t="shared" si="9"/>
        <v>349</v>
      </c>
      <c r="L90" s="104"/>
    </row>
    <row r="91" spans="1:12" ht="15" x14ac:dyDescent="0.25">
      <c r="A91" s="111"/>
      <c r="B91" s="114"/>
      <c r="C91" s="128" t="s">
        <v>215</v>
      </c>
      <c r="D91" s="45">
        <v>418</v>
      </c>
      <c r="E91" s="43">
        <v>13</v>
      </c>
      <c r="F91" s="43">
        <v>431</v>
      </c>
      <c r="G91" s="44">
        <v>0</v>
      </c>
      <c r="H91" s="44">
        <v>0</v>
      </c>
      <c r="I91" s="44">
        <v>0</v>
      </c>
      <c r="J91" s="44">
        <f t="shared" si="8"/>
        <v>431</v>
      </c>
      <c r="K91" s="44">
        <f t="shared" si="9"/>
        <v>431</v>
      </c>
      <c r="L91" s="104"/>
    </row>
    <row r="92" spans="1:12" ht="15" x14ac:dyDescent="0.25">
      <c r="A92" s="111"/>
      <c r="B92" s="114"/>
      <c r="C92" s="128" t="s">
        <v>216</v>
      </c>
      <c r="D92" s="45">
        <v>0</v>
      </c>
      <c r="E92" s="43">
        <v>0</v>
      </c>
      <c r="F92" s="43">
        <v>0</v>
      </c>
      <c r="G92" s="44">
        <v>0</v>
      </c>
      <c r="H92" s="44">
        <v>0</v>
      </c>
      <c r="I92" s="44">
        <v>0</v>
      </c>
      <c r="J92" s="44">
        <f t="shared" si="8"/>
        <v>0</v>
      </c>
      <c r="K92" s="44">
        <f t="shared" si="9"/>
        <v>0</v>
      </c>
      <c r="L92" s="104"/>
    </row>
    <row r="93" spans="1:12" ht="15" x14ac:dyDescent="0.25">
      <c r="A93" s="138"/>
      <c r="B93" s="114"/>
      <c r="C93" s="124" t="s">
        <v>323</v>
      </c>
      <c r="D93" s="45">
        <v>1</v>
      </c>
      <c r="E93" s="43">
        <v>0</v>
      </c>
      <c r="F93" s="43">
        <v>1</v>
      </c>
      <c r="G93" s="44">
        <v>0</v>
      </c>
      <c r="H93" s="44">
        <v>0</v>
      </c>
      <c r="I93" s="44">
        <v>0</v>
      </c>
      <c r="J93" s="44">
        <f t="shared" si="8"/>
        <v>1</v>
      </c>
      <c r="K93" s="44">
        <f t="shared" si="9"/>
        <v>1</v>
      </c>
      <c r="L93" s="104"/>
    </row>
    <row r="94" spans="1:12" ht="15" x14ac:dyDescent="0.25">
      <c r="A94" s="111"/>
      <c r="B94" s="114"/>
      <c r="C94" s="124" t="s">
        <v>217</v>
      </c>
      <c r="D94" s="45">
        <v>443</v>
      </c>
      <c r="E94" s="43">
        <v>155</v>
      </c>
      <c r="F94" s="43">
        <v>598</v>
      </c>
      <c r="G94" s="44">
        <v>0</v>
      </c>
      <c r="H94" s="44">
        <v>0</v>
      </c>
      <c r="I94" s="44">
        <v>0</v>
      </c>
      <c r="J94" s="44">
        <f t="shared" si="8"/>
        <v>598</v>
      </c>
      <c r="K94" s="44">
        <f t="shared" si="9"/>
        <v>598</v>
      </c>
      <c r="L94" s="104"/>
    </row>
    <row r="95" spans="1:12" ht="15" x14ac:dyDescent="0.25">
      <c r="A95" s="111"/>
      <c r="B95" s="114"/>
      <c r="C95" s="128"/>
      <c r="D95" s="42"/>
      <c r="E95" s="40"/>
      <c r="F95" s="40"/>
      <c r="G95" s="41"/>
      <c r="H95" s="41"/>
      <c r="I95" s="41"/>
      <c r="J95" s="41"/>
      <c r="K95" s="41"/>
      <c r="L95" s="104"/>
    </row>
    <row r="96" spans="1:12" ht="15" x14ac:dyDescent="0.25">
      <c r="A96" s="123"/>
      <c r="B96" s="133" t="s">
        <v>139</v>
      </c>
      <c r="C96" s="136" t="s">
        <v>218</v>
      </c>
      <c r="D96" s="58">
        <v>2234</v>
      </c>
      <c r="E96" s="59">
        <v>328</v>
      </c>
      <c r="F96" s="59">
        <v>2562</v>
      </c>
      <c r="G96" s="60">
        <v>2365</v>
      </c>
      <c r="H96" s="60">
        <v>1877</v>
      </c>
      <c r="I96" s="60">
        <v>7</v>
      </c>
      <c r="J96" s="60">
        <f t="shared" ref="J96:J102" si="10">SUM(F96:I96)</f>
        <v>6811</v>
      </c>
      <c r="K96" s="60">
        <f t="shared" ref="K96:K102" si="11">J96</f>
        <v>6811</v>
      </c>
      <c r="L96" s="104"/>
    </row>
    <row r="97" spans="1:12" ht="15" x14ac:dyDescent="0.25">
      <c r="A97" s="123"/>
      <c r="B97" s="114"/>
      <c r="C97" s="147" t="s">
        <v>219</v>
      </c>
      <c r="D97" s="45">
        <v>1003</v>
      </c>
      <c r="E97" s="43">
        <v>0</v>
      </c>
      <c r="F97" s="43">
        <v>1003</v>
      </c>
      <c r="G97" s="44">
        <v>233</v>
      </c>
      <c r="H97" s="44">
        <v>0</v>
      </c>
      <c r="I97" s="44">
        <v>0</v>
      </c>
      <c r="J97" s="44">
        <f t="shared" si="10"/>
        <v>1236</v>
      </c>
      <c r="K97" s="44">
        <f t="shared" si="11"/>
        <v>1236</v>
      </c>
      <c r="L97" s="104"/>
    </row>
    <row r="98" spans="1:12" ht="15" x14ac:dyDescent="0.25">
      <c r="A98" s="127"/>
      <c r="B98" s="114"/>
      <c r="C98" s="147" t="s">
        <v>220</v>
      </c>
      <c r="D98" s="45">
        <v>420</v>
      </c>
      <c r="E98" s="43">
        <v>0</v>
      </c>
      <c r="F98" s="43">
        <v>420</v>
      </c>
      <c r="G98" s="44">
        <v>0</v>
      </c>
      <c r="H98" s="44">
        <v>0</v>
      </c>
      <c r="I98" s="44">
        <v>0</v>
      </c>
      <c r="J98" s="44">
        <f t="shared" si="10"/>
        <v>420</v>
      </c>
      <c r="K98" s="44">
        <f t="shared" si="11"/>
        <v>420</v>
      </c>
      <c r="L98" s="104"/>
    </row>
    <row r="99" spans="1:12" ht="15" x14ac:dyDescent="0.25">
      <c r="A99" s="125"/>
      <c r="B99" s="114"/>
      <c r="C99" s="147" t="s">
        <v>221</v>
      </c>
      <c r="D99" s="45">
        <v>109</v>
      </c>
      <c r="E99" s="43">
        <v>0</v>
      </c>
      <c r="F99" s="43">
        <v>109</v>
      </c>
      <c r="G99" s="44">
        <v>58</v>
      </c>
      <c r="H99" s="44">
        <v>0</v>
      </c>
      <c r="I99" s="44">
        <v>0</v>
      </c>
      <c r="J99" s="44">
        <f t="shared" si="10"/>
        <v>167</v>
      </c>
      <c r="K99" s="44">
        <f t="shared" si="11"/>
        <v>167</v>
      </c>
      <c r="L99" s="104"/>
    </row>
    <row r="100" spans="1:12" ht="15" x14ac:dyDescent="0.25">
      <c r="A100" s="129"/>
      <c r="B100" s="114"/>
      <c r="C100" s="147" t="s">
        <v>222</v>
      </c>
      <c r="D100" s="45">
        <v>15</v>
      </c>
      <c r="E100" s="43">
        <v>0</v>
      </c>
      <c r="F100" s="43">
        <v>15</v>
      </c>
      <c r="G100" s="44">
        <v>0</v>
      </c>
      <c r="H100" s="44">
        <v>0</v>
      </c>
      <c r="I100" s="44">
        <v>0</v>
      </c>
      <c r="J100" s="44">
        <f t="shared" si="10"/>
        <v>15</v>
      </c>
      <c r="K100" s="44">
        <f t="shared" si="11"/>
        <v>15</v>
      </c>
      <c r="L100" s="104"/>
    </row>
    <row r="101" spans="1:12" ht="15" x14ac:dyDescent="0.25">
      <c r="A101" s="129"/>
      <c r="B101" s="114"/>
      <c r="C101" s="147" t="s">
        <v>367</v>
      </c>
      <c r="D101" s="45">
        <v>0</v>
      </c>
      <c r="E101" s="43">
        <v>0</v>
      </c>
      <c r="F101" s="43">
        <v>0</v>
      </c>
      <c r="G101" s="44">
        <v>0</v>
      </c>
      <c r="H101" s="44">
        <v>0</v>
      </c>
      <c r="I101" s="44">
        <v>0</v>
      </c>
      <c r="J101" s="44">
        <f t="shared" si="10"/>
        <v>0</v>
      </c>
      <c r="K101" s="44">
        <f t="shared" si="11"/>
        <v>0</v>
      </c>
      <c r="L101" s="104"/>
    </row>
    <row r="102" spans="1:12" ht="15" x14ac:dyDescent="0.25">
      <c r="A102" s="125"/>
      <c r="B102" s="114"/>
      <c r="C102" s="148" t="s">
        <v>223</v>
      </c>
      <c r="D102" s="45">
        <v>687</v>
      </c>
      <c r="E102" s="43">
        <v>328</v>
      </c>
      <c r="F102" s="43">
        <v>1015</v>
      </c>
      <c r="G102" s="44">
        <v>2074</v>
      </c>
      <c r="H102" s="44">
        <v>1877</v>
      </c>
      <c r="I102" s="44">
        <v>7</v>
      </c>
      <c r="J102" s="44">
        <f t="shared" si="10"/>
        <v>4973</v>
      </c>
      <c r="K102" s="44">
        <f t="shared" si="11"/>
        <v>4973</v>
      </c>
      <c r="L102" s="104"/>
    </row>
    <row r="103" spans="1:12" ht="15" x14ac:dyDescent="0.25">
      <c r="A103" s="125"/>
      <c r="B103" s="114"/>
      <c r="C103" s="128"/>
      <c r="D103" s="42"/>
      <c r="E103" s="40"/>
      <c r="F103" s="40"/>
      <c r="G103" s="41"/>
      <c r="H103" s="41"/>
      <c r="I103" s="41"/>
      <c r="J103" s="41"/>
      <c r="K103" s="41"/>
      <c r="L103" s="104"/>
    </row>
    <row r="104" spans="1:12" ht="15" x14ac:dyDescent="0.25">
      <c r="A104" s="125"/>
      <c r="B104" s="133" t="s">
        <v>318</v>
      </c>
      <c r="C104" s="149" t="s">
        <v>224</v>
      </c>
      <c r="D104" s="58">
        <v>11041</v>
      </c>
      <c r="E104" s="59">
        <v>0</v>
      </c>
      <c r="F104" s="59">
        <v>11041</v>
      </c>
      <c r="G104" s="60">
        <v>0</v>
      </c>
      <c r="H104" s="60">
        <v>0</v>
      </c>
      <c r="I104" s="60">
        <v>0</v>
      </c>
      <c r="J104" s="60">
        <f t="shared" ref="J104:J109" si="12">SUM(F104:I104)</f>
        <v>11041</v>
      </c>
      <c r="K104" s="60">
        <f t="shared" ref="K104:K109" si="13">J104</f>
        <v>11041</v>
      </c>
      <c r="L104" s="104"/>
    </row>
    <row r="105" spans="1:12" ht="14.25" x14ac:dyDescent="0.2">
      <c r="A105" s="125"/>
      <c r="B105" s="150" t="s">
        <v>319</v>
      </c>
      <c r="C105" s="151" t="s">
        <v>225</v>
      </c>
      <c r="D105" s="45">
        <v>1706</v>
      </c>
      <c r="E105" s="40">
        <v>0</v>
      </c>
      <c r="F105" s="43">
        <v>1706</v>
      </c>
      <c r="G105" s="41">
        <v>0</v>
      </c>
      <c r="H105" s="41">
        <v>0</v>
      </c>
      <c r="I105" s="41">
        <v>0</v>
      </c>
      <c r="J105" s="44">
        <f t="shared" si="12"/>
        <v>1706</v>
      </c>
      <c r="K105" s="44">
        <f t="shared" si="13"/>
        <v>1706</v>
      </c>
      <c r="L105" s="104"/>
    </row>
    <row r="106" spans="1:12" ht="14.25" x14ac:dyDescent="0.2">
      <c r="A106" s="127"/>
      <c r="B106" s="150" t="s">
        <v>320</v>
      </c>
      <c r="C106" s="151" t="s">
        <v>226</v>
      </c>
      <c r="D106" s="45">
        <v>0</v>
      </c>
      <c r="E106" s="40">
        <v>0</v>
      </c>
      <c r="F106" s="43">
        <v>0</v>
      </c>
      <c r="G106" s="41">
        <v>0</v>
      </c>
      <c r="H106" s="41">
        <v>0</v>
      </c>
      <c r="I106" s="41">
        <v>0</v>
      </c>
      <c r="J106" s="44">
        <f t="shared" si="12"/>
        <v>0</v>
      </c>
      <c r="K106" s="44">
        <f t="shared" si="13"/>
        <v>0</v>
      </c>
      <c r="L106" s="104"/>
    </row>
    <row r="107" spans="1:12" ht="14.25" x14ac:dyDescent="0.2">
      <c r="A107" s="123"/>
      <c r="B107" s="150"/>
      <c r="C107" s="148" t="s">
        <v>227</v>
      </c>
      <c r="D107" s="45">
        <v>8507</v>
      </c>
      <c r="E107" s="40">
        <v>0</v>
      </c>
      <c r="F107" s="43">
        <v>8507</v>
      </c>
      <c r="G107" s="41">
        <v>0</v>
      </c>
      <c r="H107" s="41">
        <v>0</v>
      </c>
      <c r="I107" s="41">
        <v>0</v>
      </c>
      <c r="J107" s="44">
        <f t="shared" si="12"/>
        <v>8507</v>
      </c>
      <c r="K107" s="44">
        <f t="shared" si="13"/>
        <v>8507</v>
      </c>
      <c r="L107" s="104"/>
    </row>
    <row r="108" spans="1:12" ht="14.25" x14ac:dyDescent="0.2">
      <c r="B108" s="150"/>
      <c r="C108" s="148" t="s">
        <v>325</v>
      </c>
      <c r="D108" s="45">
        <v>828</v>
      </c>
      <c r="E108" s="40">
        <v>0</v>
      </c>
      <c r="F108" s="43">
        <v>828</v>
      </c>
      <c r="G108" s="41">
        <v>0</v>
      </c>
      <c r="H108" s="41">
        <v>0</v>
      </c>
      <c r="I108" s="41">
        <v>0</v>
      </c>
      <c r="J108" s="44">
        <f t="shared" si="12"/>
        <v>828</v>
      </c>
      <c r="K108" s="44">
        <f t="shared" si="13"/>
        <v>828</v>
      </c>
      <c r="L108" s="104"/>
    </row>
    <row r="109" spans="1:12" ht="14.25" x14ac:dyDescent="0.2">
      <c r="B109" s="150" t="s">
        <v>321</v>
      </c>
      <c r="C109" s="151" t="s">
        <v>228</v>
      </c>
      <c r="D109" s="45">
        <v>0</v>
      </c>
      <c r="E109" s="40">
        <v>0</v>
      </c>
      <c r="F109" s="43">
        <v>0</v>
      </c>
      <c r="G109" s="41">
        <v>0</v>
      </c>
      <c r="H109" s="41">
        <v>0</v>
      </c>
      <c r="I109" s="41">
        <v>0</v>
      </c>
      <c r="J109" s="44">
        <f t="shared" si="12"/>
        <v>0</v>
      </c>
      <c r="K109" s="44">
        <f t="shared" si="13"/>
        <v>0</v>
      </c>
      <c r="L109" s="104"/>
    </row>
    <row r="110" spans="1:12" ht="15" x14ac:dyDescent="0.25">
      <c r="B110" s="114"/>
      <c r="C110" s="124"/>
      <c r="D110" s="42"/>
      <c r="E110" s="40"/>
      <c r="F110" s="40"/>
      <c r="G110" s="41"/>
      <c r="H110" s="41"/>
      <c r="I110" s="41"/>
      <c r="J110" s="41"/>
      <c r="K110" s="41"/>
      <c r="L110" s="104"/>
    </row>
    <row r="111" spans="1:12" ht="15" x14ac:dyDescent="0.25">
      <c r="A111" s="111"/>
      <c r="B111" s="119" t="s">
        <v>322</v>
      </c>
      <c r="C111" s="152" t="s">
        <v>229</v>
      </c>
      <c r="D111" s="58">
        <v>1650</v>
      </c>
      <c r="E111" s="59">
        <v>1405</v>
      </c>
      <c r="F111" s="59">
        <v>3055</v>
      </c>
      <c r="G111" s="60">
        <v>125930</v>
      </c>
      <c r="H111" s="60">
        <v>15609</v>
      </c>
      <c r="I111" s="60">
        <v>3366</v>
      </c>
      <c r="J111" s="60">
        <f>SUM(F111:I111)</f>
        <v>147960</v>
      </c>
      <c r="K111" s="60">
        <f>J111</f>
        <v>147960</v>
      </c>
      <c r="L111" s="104"/>
    </row>
    <row r="112" spans="1:12" ht="15" x14ac:dyDescent="0.25">
      <c r="B112" s="131"/>
      <c r="C112" s="153"/>
      <c r="D112" s="42"/>
      <c r="E112" s="40"/>
      <c r="F112" s="40"/>
      <c r="G112" s="41"/>
      <c r="H112" s="41"/>
      <c r="I112" s="41"/>
      <c r="J112" s="41"/>
      <c r="K112" s="41"/>
      <c r="L112" s="104"/>
    </row>
    <row r="113" spans="1:12" ht="15" x14ac:dyDescent="0.25">
      <c r="A113" s="111"/>
      <c r="B113" s="119" t="s">
        <v>230</v>
      </c>
      <c r="C113" s="152" t="s">
        <v>231</v>
      </c>
      <c r="D113" s="48">
        <v>1042</v>
      </c>
      <c r="E113" s="46">
        <v>717</v>
      </c>
      <c r="F113" s="46">
        <v>1759</v>
      </c>
      <c r="G113" s="47">
        <v>94882</v>
      </c>
      <c r="H113" s="47">
        <v>14755</v>
      </c>
      <c r="I113" s="47">
        <v>2982</v>
      </c>
      <c r="J113" s="47">
        <f>SUM(F113:I113)</f>
        <v>114378</v>
      </c>
      <c r="K113" s="47">
        <f>J113</f>
        <v>114378</v>
      </c>
      <c r="L113" s="104"/>
    </row>
    <row r="114" spans="1:12" ht="15" x14ac:dyDescent="0.25">
      <c r="A114" s="112"/>
      <c r="B114" s="131"/>
      <c r="C114" s="124" t="s">
        <v>232</v>
      </c>
      <c r="D114" s="45">
        <v>380</v>
      </c>
      <c r="E114" s="43">
        <v>2</v>
      </c>
      <c r="F114" s="43">
        <v>382</v>
      </c>
      <c r="G114" s="44">
        <v>55170</v>
      </c>
      <c r="H114" s="44">
        <v>760</v>
      </c>
      <c r="I114" s="44">
        <v>1312</v>
      </c>
      <c r="J114" s="44">
        <f>SUM(F114:I114)</f>
        <v>57624</v>
      </c>
      <c r="K114" s="44">
        <f>J114</f>
        <v>57624</v>
      </c>
      <c r="L114" s="104"/>
    </row>
    <row r="115" spans="1:12" ht="15" x14ac:dyDescent="0.25">
      <c r="A115" s="111"/>
      <c r="B115" s="131"/>
      <c r="C115" s="124" t="s">
        <v>233</v>
      </c>
      <c r="D115" s="45">
        <v>60</v>
      </c>
      <c r="E115" s="43">
        <v>71</v>
      </c>
      <c r="F115" s="43">
        <v>131</v>
      </c>
      <c r="G115" s="44">
        <v>2966</v>
      </c>
      <c r="H115" s="44">
        <v>5557</v>
      </c>
      <c r="I115" s="44">
        <v>1662</v>
      </c>
      <c r="J115" s="44">
        <f>SUM(F115:I115)</f>
        <v>10316</v>
      </c>
      <c r="K115" s="44">
        <f>J115</f>
        <v>10316</v>
      </c>
      <c r="L115" s="104"/>
    </row>
    <row r="116" spans="1:12" ht="15" x14ac:dyDescent="0.25">
      <c r="A116" s="111"/>
      <c r="B116" s="131"/>
      <c r="C116" s="124" t="s">
        <v>234</v>
      </c>
      <c r="D116" s="45">
        <v>480</v>
      </c>
      <c r="E116" s="43">
        <v>103</v>
      </c>
      <c r="F116" s="43">
        <v>583</v>
      </c>
      <c r="G116" s="44">
        <v>35506</v>
      </c>
      <c r="H116" s="44">
        <v>2252</v>
      </c>
      <c r="I116" s="44">
        <v>8</v>
      </c>
      <c r="J116" s="44">
        <f>SUM(F116:I116)</f>
        <v>38349</v>
      </c>
      <c r="K116" s="44">
        <f>J116</f>
        <v>38349</v>
      </c>
      <c r="L116" s="104"/>
    </row>
    <row r="117" spans="1:12" ht="15" x14ac:dyDescent="0.25">
      <c r="A117" s="138"/>
      <c r="B117" s="131"/>
      <c r="C117" s="124" t="s">
        <v>235</v>
      </c>
      <c r="D117" s="45">
        <v>122</v>
      </c>
      <c r="E117" s="43">
        <v>541</v>
      </c>
      <c r="F117" s="43">
        <v>663</v>
      </c>
      <c r="G117" s="44">
        <v>1240</v>
      </c>
      <c r="H117" s="44">
        <v>6186</v>
      </c>
      <c r="I117" s="44">
        <v>0</v>
      </c>
      <c r="J117" s="44">
        <f>SUM(F117:I117)</f>
        <v>8089</v>
      </c>
      <c r="K117" s="44">
        <f>J117</f>
        <v>8089</v>
      </c>
      <c r="L117" s="104"/>
    </row>
    <row r="118" spans="1:12" ht="15" x14ac:dyDescent="0.25">
      <c r="A118" s="111"/>
      <c r="B118" s="131"/>
      <c r="C118" s="153"/>
      <c r="D118" s="42"/>
      <c r="E118" s="40"/>
      <c r="F118" s="40"/>
      <c r="G118" s="41"/>
      <c r="H118" s="41"/>
      <c r="I118" s="41"/>
      <c r="J118" s="41"/>
      <c r="K118" s="41"/>
      <c r="L118" s="104"/>
    </row>
    <row r="119" spans="1:12" ht="15" x14ac:dyDescent="0.25">
      <c r="A119" s="111"/>
      <c r="B119" s="119" t="s">
        <v>236</v>
      </c>
      <c r="C119" s="152" t="s">
        <v>237</v>
      </c>
      <c r="D119" s="58">
        <v>608</v>
      </c>
      <c r="E119" s="59">
        <v>688</v>
      </c>
      <c r="F119" s="59">
        <v>1296</v>
      </c>
      <c r="G119" s="60">
        <v>31048</v>
      </c>
      <c r="H119" s="60">
        <v>854</v>
      </c>
      <c r="I119" s="60">
        <v>384</v>
      </c>
      <c r="J119" s="60">
        <f t="shared" ref="J119:J134" si="14">SUM(F119:I119)</f>
        <v>33582</v>
      </c>
      <c r="K119" s="60">
        <f t="shared" ref="K119:K134" si="15">J119</f>
        <v>33582</v>
      </c>
      <c r="L119" s="104"/>
    </row>
    <row r="120" spans="1:12" ht="14.25" x14ac:dyDescent="0.2">
      <c r="A120" s="123"/>
      <c r="B120" s="154"/>
      <c r="C120" s="115" t="s">
        <v>238</v>
      </c>
      <c r="D120" s="45">
        <v>0</v>
      </c>
      <c r="E120" s="43">
        <v>583</v>
      </c>
      <c r="F120" s="43">
        <v>583</v>
      </c>
      <c r="G120" s="44">
        <v>17987</v>
      </c>
      <c r="H120" s="44">
        <v>0</v>
      </c>
      <c r="I120" s="44">
        <v>353</v>
      </c>
      <c r="J120" s="44">
        <f t="shared" si="14"/>
        <v>18923</v>
      </c>
      <c r="K120" s="44">
        <f t="shared" si="15"/>
        <v>18923</v>
      </c>
      <c r="L120" s="104"/>
    </row>
    <row r="121" spans="1:12" ht="14.25" x14ac:dyDescent="0.2">
      <c r="A121" s="123"/>
      <c r="B121" s="116"/>
      <c r="C121" s="115" t="s">
        <v>239</v>
      </c>
      <c r="D121" s="45">
        <v>0</v>
      </c>
      <c r="E121" s="43">
        <v>44</v>
      </c>
      <c r="F121" s="43">
        <v>44</v>
      </c>
      <c r="G121" s="44">
        <v>164</v>
      </c>
      <c r="H121" s="44">
        <v>0</v>
      </c>
      <c r="I121" s="44">
        <v>11</v>
      </c>
      <c r="J121" s="44">
        <f t="shared" si="14"/>
        <v>219</v>
      </c>
      <c r="K121" s="44">
        <f t="shared" si="15"/>
        <v>219</v>
      </c>
      <c r="L121" s="104"/>
    </row>
    <row r="122" spans="1:12" ht="14.25" x14ac:dyDescent="0.2">
      <c r="A122" s="127"/>
      <c r="B122" s="116"/>
      <c r="C122" s="124" t="s">
        <v>240</v>
      </c>
      <c r="D122" s="45">
        <v>0</v>
      </c>
      <c r="E122" s="43">
        <v>0</v>
      </c>
      <c r="F122" s="43">
        <v>0</v>
      </c>
      <c r="G122" s="44">
        <v>48</v>
      </c>
      <c r="H122" s="44">
        <v>0</v>
      </c>
      <c r="I122" s="44">
        <v>46</v>
      </c>
      <c r="J122" s="44">
        <f t="shared" si="14"/>
        <v>94</v>
      </c>
      <c r="K122" s="44">
        <f t="shared" si="15"/>
        <v>94</v>
      </c>
      <c r="L122" s="104"/>
    </row>
    <row r="123" spans="1:12" ht="14.25" x14ac:dyDescent="0.2">
      <c r="A123" s="125"/>
      <c r="B123" s="116"/>
      <c r="C123" s="115" t="s">
        <v>241</v>
      </c>
      <c r="D123" s="45">
        <v>0</v>
      </c>
      <c r="E123" s="43">
        <v>539</v>
      </c>
      <c r="F123" s="43">
        <v>539</v>
      </c>
      <c r="G123" s="44">
        <v>11487</v>
      </c>
      <c r="H123" s="44">
        <v>0</v>
      </c>
      <c r="I123" s="44">
        <v>61</v>
      </c>
      <c r="J123" s="44">
        <f t="shared" si="14"/>
        <v>12087</v>
      </c>
      <c r="K123" s="44">
        <f t="shared" si="15"/>
        <v>12087</v>
      </c>
      <c r="L123" s="104"/>
    </row>
    <row r="124" spans="1:12" ht="14.25" x14ac:dyDescent="0.2">
      <c r="A124" s="129"/>
      <c r="B124" s="116"/>
      <c r="C124" s="115" t="s">
        <v>242</v>
      </c>
      <c r="D124" s="45">
        <v>0</v>
      </c>
      <c r="E124" s="43">
        <v>0</v>
      </c>
      <c r="F124" s="43">
        <v>0</v>
      </c>
      <c r="G124" s="44">
        <v>6233</v>
      </c>
      <c r="H124" s="44">
        <v>0</v>
      </c>
      <c r="I124" s="44">
        <v>234</v>
      </c>
      <c r="J124" s="44">
        <f t="shared" si="14"/>
        <v>6467</v>
      </c>
      <c r="K124" s="44">
        <f t="shared" si="15"/>
        <v>6467</v>
      </c>
      <c r="L124" s="104"/>
    </row>
    <row r="125" spans="1:12" ht="14.25" x14ac:dyDescent="0.2">
      <c r="A125" s="125"/>
      <c r="B125" s="116"/>
      <c r="C125" s="115" t="s">
        <v>243</v>
      </c>
      <c r="D125" s="45">
        <v>0</v>
      </c>
      <c r="E125" s="43">
        <v>0</v>
      </c>
      <c r="F125" s="43">
        <v>0</v>
      </c>
      <c r="G125" s="44">
        <v>55</v>
      </c>
      <c r="H125" s="44">
        <v>0</v>
      </c>
      <c r="I125" s="44">
        <v>1</v>
      </c>
      <c r="J125" s="44">
        <f t="shared" si="14"/>
        <v>56</v>
      </c>
      <c r="K125" s="44">
        <f t="shared" si="15"/>
        <v>56</v>
      </c>
      <c r="L125" s="104"/>
    </row>
    <row r="126" spans="1:12" ht="14.25" x14ac:dyDescent="0.2">
      <c r="A126" s="125"/>
      <c r="B126" s="154"/>
      <c r="C126" s="115" t="s">
        <v>244</v>
      </c>
      <c r="D126" s="45">
        <v>554</v>
      </c>
      <c r="E126" s="43">
        <v>105</v>
      </c>
      <c r="F126" s="43">
        <v>659</v>
      </c>
      <c r="G126" s="44">
        <v>5105</v>
      </c>
      <c r="H126" s="44">
        <v>844</v>
      </c>
      <c r="I126" s="44">
        <v>31</v>
      </c>
      <c r="J126" s="44">
        <f t="shared" si="14"/>
        <v>6639</v>
      </c>
      <c r="K126" s="44">
        <f t="shared" si="15"/>
        <v>6639</v>
      </c>
      <c r="L126" s="104"/>
    </row>
    <row r="127" spans="1:12" ht="14.25" x14ac:dyDescent="0.2">
      <c r="A127" s="125"/>
      <c r="B127" s="116"/>
      <c r="C127" s="128" t="s">
        <v>245</v>
      </c>
      <c r="D127" s="45">
        <v>510</v>
      </c>
      <c r="E127" s="43">
        <v>0</v>
      </c>
      <c r="F127" s="43">
        <v>510</v>
      </c>
      <c r="G127" s="44">
        <v>197</v>
      </c>
      <c r="H127" s="44">
        <v>86</v>
      </c>
      <c r="I127" s="44">
        <v>0</v>
      </c>
      <c r="J127" s="44">
        <f t="shared" si="14"/>
        <v>793</v>
      </c>
      <c r="K127" s="44">
        <f t="shared" si="15"/>
        <v>793</v>
      </c>
      <c r="L127" s="104"/>
    </row>
    <row r="128" spans="1:12" ht="14.25" x14ac:dyDescent="0.2">
      <c r="A128" s="125"/>
      <c r="B128" s="116"/>
      <c r="C128" s="128" t="s">
        <v>246</v>
      </c>
      <c r="D128" s="45">
        <v>0</v>
      </c>
      <c r="E128" s="43">
        <v>0</v>
      </c>
      <c r="F128" s="43">
        <v>0</v>
      </c>
      <c r="G128" s="44">
        <v>3046</v>
      </c>
      <c r="H128" s="44">
        <v>555</v>
      </c>
      <c r="I128" s="44">
        <v>26</v>
      </c>
      <c r="J128" s="44">
        <f t="shared" si="14"/>
        <v>3627</v>
      </c>
      <c r="K128" s="44">
        <f t="shared" si="15"/>
        <v>3627</v>
      </c>
      <c r="L128" s="104"/>
    </row>
    <row r="129" spans="1:12" ht="14.25" x14ac:dyDescent="0.2">
      <c r="A129" s="125"/>
      <c r="B129" s="116"/>
      <c r="C129" s="115" t="s">
        <v>243</v>
      </c>
      <c r="D129" s="45">
        <v>44</v>
      </c>
      <c r="E129" s="43">
        <v>105</v>
      </c>
      <c r="F129" s="43">
        <v>149</v>
      </c>
      <c r="G129" s="44">
        <v>1862</v>
      </c>
      <c r="H129" s="44">
        <v>203</v>
      </c>
      <c r="I129" s="44">
        <v>5</v>
      </c>
      <c r="J129" s="44">
        <f t="shared" si="14"/>
        <v>2219</v>
      </c>
      <c r="K129" s="44">
        <f t="shared" si="15"/>
        <v>2219</v>
      </c>
      <c r="L129" s="104"/>
    </row>
    <row r="130" spans="1:12" ht="14.25" x14ac:dyDescent="0.2">
      <c r="A130" s="127"/>
      <c r="B130" s="154"/>
      <c r="C130" s="115" t="s">
        <v>247</v>
      </c>
      <c r="D130" s="45">
        <v>54</v>
      </c>
      <c r="E130" s="43">
        <v>0</v>
      </c>
      <c r="F130" s="43">
        <v>54</v>
      </c>
      <c r="G130" s="44">
        <v>7947</v>
      </c>
      <c r="H130" s="44">
        <v>9</v>
      </c>
      <c r="I130" s="44">
        <v>0</v>
      </c>
      <c r="J130" s="44">
        <f t="shared" si="14"/>
        <v>8010</v>
      </c>
      <c r="K130" s="44">
        <f t="shared" si="15"/>
        <v>8010</v>
      </c>
      <c r="L130" s="104"/>
    </row>
    <row r="131" spans="1:12" ht="14.25" x14ac:dyDescent="0.2">
      <c r="A131" s="123"/>
      <c r="B131" s="116"/>
      <c r="C131" s="128" t="s">
        <v>248</v>
      </c>
      <c r="D131" s="45">
        <v>23</v>
      </c>
      <c r="E131" s="43">
        <v>0</v>
      </c>
      <c r="F131" s="43">
        <v>23</v>
      </c>
      <c r="G131" s="44">
        <v>6978</v>
      </c>
      <c r="H131" s="44">
        <v>0</v>
      </c>
      <c r="I131" s="44">
        <v>0</v>
      </c>
      <c r="J131" s="44">
        <f t="shared" si="14"/>
        <v>7001</v>
      </c>
      <c r="K131" s="44">
        <f t="shared" si="15"/>
        <v>7001</v>
      </c>
      <c r="L131" s="104"/>
    </row>
    <row r="132" spans="1:12" ht="14.25" x14ac:dyDescent="0.2">
      <c r="B132" s="116"/>
      <c r="C132" s="115" t="s">
        <v>243</v>
      </c>
      <c r="D132" s="45">
        <v>31</v>
      </c>
      <c r="E132" s="43">
        <v>0</v>
      </c>
      <c r="F132" s="43">
        <v>31</v>
      </c>
      <c r="G132" s="44">
        <v>969</v>
      </c>
      <c r="H132" s="44">
        <v>9</v>
      </c>
      <c r="I132" s="44">
        <v>0</v>
      </c>
      <c r="J132" s="44">
        <f t="shared" si="14"/>
        <v>1009</v>
      </c>
      <c r="K132" s="44">
        <f t="shared" si="15"/>
        <v>1009</v>
      </c>
      <c r="L132" s="104"/>
    </row>
    <row r="133" spans="1:12" ht="14.25" x14ac:dyDescent="0.2">
      <c r="B133" s="154"/>
      <c r="C133" s="115" t="s">
        <v>249</v>
      </c>
      <c r="D133" s="45">
        <v>0</v>
      </c>
      <c r="E133" s="43">
        <v>0</v>
      </c>
      <c r="F133" s="43">
        <v>0</v>
      </c>
      <c r="G133" s="44">
        <v>9</v>
      </c>
      <c r="H133" s="44">
        <v>1</v>
      </c>
      <c r="I133" s="44">
        <v>0</v>
      </c>
      <c r="J133" s="44">
        <f t="shared" si="14"/>
        <v>10</v>
      </c>
      <c r="K133" s="44">
        <f t="shared" si="15"/>
        <v>10</v>
      </c>
      <c r="L133" s="104"/>
    </row>
    <row r="134" spans="1:12" ht="14.25" x14ac:dyDescent="0.2">
      <c r="A134" s="111"/>
      <c r="B134" s="116"/>
      <c r="C134" s="115" t="s">
        <v>243</v>
      </c>
      <c r="D134" s="45">
        <v>0</v>
      </c>
      <c r="E134" s="43">
        <v>0</v>
      </c>
      <c r="F134" s="43">
        <v>0</v>
      </c>
      <c r="G134" s="44">
        <v>9</v>
      </c>
      <c r="H134" s="44">
        <v>1</v>
      </c>
      <c r="I134" s="44">
        <v>0</v>
      </c>
      <c r="J134" s="44">
        <f t="shared" si="14"/>
        <v>10</v>
      </c>
      <c r="K134" s="44">
        <f t="shared" si="15"/>
        <v>10</v>
      </c>
      <c r="L134" s="104"/>
    </row>
    <row r="135" spans="1:12" ht="15" x14ac:dyDescent="0.25">
      <c r="A135" s="111"/>
      <c r="B135" s="114"/>
      <c r="C135" s="155"/>
      <c r="D135" s="156"/>
      <c r="E135" s="157"/>
      <c r="F135" s="157"/>
      <c r="G135" s="158"/>
      <c r="H135" s="158"/>
      <c r="I135" s="158"/>
      <c r="J135" s="158"/>
      <c r="K135" s="158"/>
      <c r="L135" s="104"/>
    </row>
    <row r="136" spans="1:12" ht="15" x14ac:dyDescent="0.25">
      <c r="A136" s="112"/>
      <c r="B136" s="119" t="s">
        <v>250</v>
      </c>
      <c r="C136" s="159" t="s">
        <v>251</v>
      </c>
      <c r="D136" s="58">
        <v>30351</v>
      </c>
      <c r="E136" s="59">
        <v>10610</v>
      </c>
      <c r="F136" s="59">
        <v>40961</v>
      </c>
      <c r="G136" s="60">
        <v>153266</v>
      </c>
      <c r="H136" s="60">
        <v>47629</v>
      </c>
      <c r="I136" s="60">
        <v>4490</v>
      </c>
      <c r="J136" s="60">
        <f>SUM(F136:I136)</f>
        <v>246346</v>
      </c>
      <c r="K136" s="60">
        <f>J136</f>
        <v>246346</v>
      </c>
      <c r="L136" s="104"/>
    </row>
    <row r="137" spans="1:12" ht="15" x14ac:dyDescent="0.25">
      <c r="A137" s="111"/>
      <c r="B137" s="114"/>
      <c r="C137" s="160"/>
      <c r="D137" s="161"/>
      <c r="E137" s="162"/>
      <c r="F137" s="162"/>
      <c r="G137" s="163"/>
      <c r="H137" s="163"/>
      <c r="I137" s="163"/>
      <c r="J137" s="163"/>
      <c r="K137" s="163"/>
      <c r="L137" s="104"/>
    </row>
    <row r="138" spans="1:12" ht="15" x14ac:dyDescent="0.25">
      <c r="A138" s="111"/>
      <c r="B138" s="133" t="s">
        <v>252</v>
      </c>
      <c r="C138" s="145" t="s">
        <v>253</v>
      </c>
      <c r="D138" s="48">
        <v>1650</v>
      </c>
      <c r="E138" s="46">
        <v>1405</v>
      </c>
      <c r="F138" s="46">
        <v>3055</v>
      </c>
      <c r="G138" s="47">
        <v>125930</v>
      </c>
      <c r="H138" s="47">
        <v>15609</v>
      </c>
      <c r="I138" s="47">
        <v>3366</v>
      </c>
      <c r="J138" s="47">
        <f>SUM(F138:I138)</f>
        <v>147960</v>
      </c>
      <c r="K138" s="47">
        <f>J138</f>
        <v>147960</v>
      </c>
      <c r="L138" s="104"/>
    </row>
    <row r="139" spans="1:12" ht="14.25" x14ac:dyDescent="0.2">
      <c r="A139" s="138"/>
      <c r="B139" s="116"/>
      <c r="C139" s="124" t="s">
        <v>254</v>
      </c>
      <c r="D139" s="45">
        <v>1650</v>
      </c>
      <c r="E139" s="43">
        <v>1405</v>
      </c>
      <c r="F139" s="43">
        <v>3055</v>
      </c>
      <c r="G139" s="44">
        <v>125930</v>
      </c>
      <c r="H139" s="44">
        <v>15609</v>
      </c>
      <c r="I139" s="44">
        <v>3366</v>
      </c>
      <c r="J139" s="44">
        <f>SUM(F139:I139)</f>
        <v>147960</v>
      </c>
      <c r="K139" s="44">
        <f>J139</f>
        <v>147960</v>
      </c>
      <c r="L139" s="104"/>
    </row>
    <row r="140" spans="1:12" ht="15" x14ac:dyDescent="0.25">
      <c r="A140" s="111"/>
      <c r="B140" s="116"/>
      <c r="C140" s="124"/>
      <c r="D140" s="161"/>
      <c r="E140" s="162"/>
      <c r="F140" s="162"/>
      <c r="G140" s="163"/>
      <c r="H140" s="163"/>
      <c r="I140" s="163"/>
      <c r="J140" s="163"/>
      <c r="K140" s="163"/>
      <c r="L140" s="104"/>
    </row>
    <row r="141" spans="1:12" ht="15" x14ac:dyDescent="0.25">
      <c r="A141" s="111"/>
      <c r="B141" s="133" t="s">
        <v>255</v>
      </c>
      <c r="C141" s="145" t="s">
        <v>256</v>
      </c>
      <c r="D141" s="48">
        <v>28701</v>
      </c>
      <c r="E141" s="46">
        <v>9205</v>
      </c>
      <c r="F141" s="46">
        <v>37906</v>
      </c>
      <c r="G141" s="47">
        <v>27336</v>
      </c>
      <c r="H141" s="47">
        <v>32020</v>
      </c>
      <c r="I141" s="47">
        <v>1124</v>
      </c>
      <c r="J141" s="47">
        <f t="shared" ref="J141:J146" si="16">SUM(F141:I141)</f>
        <v>98386</v>
      </c>
      <c r="K141" s="47">
        <f t="shared" ref="K141:K146" si="17">J141</f>
        <v>98386</v>
      </c>
      <c r="L141" s="104"/>
    </row>
    <row r="142" spans="1:12" ht="14.25" x14ac:dyDescent="0.2">
      <c r="A142" s="123"/>
      <c r="B142" s="116"/>
      <c r="C142" s="128" t="s">
        <v>257</v>
      </c>
      <c r="D142" s="45">
        <v>30872</v>
      </c>
      <c r="E142" s="43">
        <v>14542</v>
      </c>
      <c r="F142" s="43">
        <v>45414</v>
      </c>
      <c r="G142" s="44">
        <v>134297</v>
      </c>
      <c r="H142" s="44">
        <v>53622</v>
      </c>
      <c r="I142" s="44">
        <v>4159</v>
      </c>
      <c r="J142" s="44">
        <f t="shared" si="16"/>
        <v>237492</v>
      </c>
      <c r="K142" s="44">
        <f t="shared" si="17"/>
        <v>237492</v>
      </c>
      <c r="L142" s="104"/>
    </row>
    <row r="143" spans="1:12" ht="14.25" x14ac:dyDescent="0.2">
      <c r="A143" s="123"/>
      <c r="B143" s="116"/>
      <c r="C143" s="124" t="s">
        <v>258</v>
      </c>
      <c r="D143" s="45">
        <v>-597</v>
      </c>
      <c r="E143" s="43">
        <v>-2097</v>
      </c>
      <c r="F143" s="43">
        <v>-2694</v>
      </c>
      <c r="G143" s="44">
        <v>-4571</v>
      </c>
      <c r="H143" s="44">
        <v>-5447</v>
      </c>
      <c r="I143" s="44">
        <v>-49</v>
      </c>
      <c r="J143" s="44">
        <f t="shared" si="16"/>
        <v>-12761</v>
      </c>
      <c r="K143" s="44">
        <f t="shared" si="17"/>
        <v>-12761</v>
      </c>
      <c r="L143" s="104"/>
    </row>
    <row r="144" spans="1:12" ht="14.25" x14ac:dyDescent="0.2">
      <c r="A144" s="127"/>
      <c r="B144" s="116"/>
      <c r="C144" s="128" t="s">
        <v>259</v>
      </c>
      <c r="D144" s="45">
        <v>-200</v>
      </c>
      <c r="E144" s="43">
        <v>-2340</v>
      </c>
      <c r="F144" s="43">
        <v>-2540</v>
      </c>
      <c r="G144" s="44">
        <v>-5460</v>
      </c>
      <c r="H144" s="44">
        <v>-363</v>
      </c>
      <c r="I144" s="44">
        <v>0</v>
      </c>
      <c r="J144" s="44">
        <f t="shared" si="16"/>
        <v>-8363</v>
      </c>
      <c r="K144" s="44">
        <f t="shared" si="17"/>
        <v>-8363</v>
      </c>
      <c r="L144" s="104"/>
    </row>
    <row r="145" spans="1:12" ht="14.25" x14ac:dyDescent="0.2">
      <c r="A145" s="125"/>
      <c r="B145" s="116"/>
      <c r="C145" s="124" t="s">
        <v>260</v>
      </c>
      <c r="D145" s="45">
        <v>-332</v>
      </c>
      <c r="E145" s="43">
        <v>-183</v>
      </c>
      <c r="F145" s="43">
        <v>-515</v>
      </c>
      <c r="G145" s="44">
        <v>-2048</v>
      </c>
      <c r="H145" s="44">
        <v>-1037</v>
      </c>
      <c r="I145" s="44">
        <v>-4</v>
      </c>
      <c r="J145" s="44">
        <f t="shared" si="16"/>
        <v>-3604</v>
      </c>
      <c r="K145" s="44">
        <f t="shared" si="17"/>
        <v>-3604</v>
      </c>
      <c r="L145" s="104"/>
    </row>
    <row r="146" spans="1:12" ht="14.25" x14ac:dyDescent="0.2">
      <c r="A146" s="129"/>
      <c r="B146" s="116"/>
      <c r="C146" s="164" t="s">
        <v>261</v>
      </c>
      <c r="D146" s="45">
        <v>-1042</v>
      </c>
      <c r="E146" s="43">
        <v>-717</v>
      </c>
      <c r="F146" s="43">
        <v>-1759</v>
      </c>
      <c r="G146" s="44">
        <v>-94882</v>
      </c>
      <c r="H146" s="44">
        <v>-14755</v>
      </c>
      <c r="I146" s="44">
        <v>-2982</v>
      </c>
      <c r="J146" s="44">
        <f t="shared" si="16"/>
        <v>-114378</v>
      </c>
      <c r="K146" s="44">
        <f t="shared" si="17"/>
        <v>-114378</v>
      </c>
      <c r="L146" s="104"/>
    </row>
    <row r="147" spans="1:12" ht="15" x14ac:dyDescent="0.25">
      <c r="A147" s="125"/>
      <c r="B147" s="116"/>
      <c r="C147" s="124"/>
      <c r="D147" s="156"/>
      <c r="E147" s="157"/>
      <c r="F147" s="157"/>
      <c r="G147" s="158"/>
      <c r="H147" s="158"/>
      <c r="I147" s="158"/>
      <c r="J147" s="158"/>
      <c r="K147" s="158"/>
      <c r="L147" s="104"/>
    </row>
    <row r="148" spans="1:12" ht="15" x14ac:dyDescent="0.25">
      <c r="A148" s="125"/>
      <c r="B148" s="119" t="s">
        <v>148</v>
      </c>
      <c r="C148" s="152" t="s">
        <v>262</v>
      </c>
      <c r="D148" s="58">
        <v>8465</v>
      </c>
      <c r="E148" s="59">
        <v>3446</v>
      </c>
      <c r="F148" s="59">
        <v>8598</v>
      </c>
      <c r="G148" s="60">
        <v>7262</v>
      </c>
      <c r="H148" s="60">
        <v>791</v>
      </c>
      <c r="I148" s="60">
        <v>16</v>
      </c>
      <c r="J148" s="60">
        <f>SUM(F148:I148)</f>
        <v>16667</v>
      </c>
      <c r="K148" s="60">
        <f>J148</f>
        <v>16667</v>
      </c>
      <c r="L148" s="104"/>
    </row>
    <row r="149" spans="1:12" ht="15" x14ac:dyDescent="0.25">
      <c r="A149" s="125"/>
      <c r="B149" s="114"/>
      <c r="C149" s="115"/>
      <c r="D149" s="161"/>
      <c r="E149" s="162"/>
      <c r="F149" s="162"/>
      <c r="G149" s="163"/>
      <c r="H149" s="163"/>
      <c r="I149" s="163"/>
      <c r="J149" s="163"/>
      <c r="K149" s="163"/>
      <c r="L149" s="104"/>
    </row>
    <row r="150" spans="1:12" ht="15" x14ac:dyDescent="0.25">
      <c r="A150" s="125"/>
      <c r="B150" s="133" t="s">
        <v>157</v>
      </c>
      <c r="C150" s="136" t="s">
        <v>337</v>
      </c>
      <c r="D150" s="48">
        <v>1232</v>
      </c>
      <c r="E150" s="46">
        <v>231</v>
      </c>
      <c r="F150" s="46">
        <v>1463</v>
      </c>
      <c r="G150" s="47">
        <v>2484</v>
      </c>
      <c r="H150" s="47">
        <v>454</v>
      </c>
      <c r="I150" s="47">
        <v>0</v>
      </c>
      <c r="J150" s="47">
        <f>SUM(F150:I150)</f>
        <v>4401</v>
      </c>
      <c r="K150" s="47">
        <f>J150</f>
        <v>4401</v>
      </c>
      <c r="L150" s="104"/>
    </row>
    <row r="151" spans="1:12" ht="15" x14ac:dyDescent="0.25">
      <c r="A151" s="127"/>
      <c r="B151" s="114"/>
      <c r="C151" s="115" t="s">
        <v>263</v>
      </c>
      <c r="D151" s="42"/>
      <c r="E151" s="40"/>
      <c r="F151" s="40"/>
      <c r="G151" s="41"/>
      <c r="H151" s="41"/>
      <c r="I151" s="41"/>
      <c r="J151" s="41"/>
      <c r="K151" s="41"/>
      <c r="L151" s="104"/>
    </row>
    <row r="152" spans="1:12" ht="15" x14ac:dyDescent="0.25">
      <c r="A152" s="123"/>
      <c r="B152" s="114"/>
      <c r="C152" s="115" t="s">
        <v>264</v>
      </c>
      <c r="D152" s="45">
        <v>581</v>
      </c>
      <c r="E152" s="43">
        <v>11</v>
      </c>
      <c r="F152" s="43">
        <v>592</v>
      </c>
      <c r="G152" s="44">
        <v>43</v>
      </c>
      <c r="H152" s="44">
        <v>15</v>
      </c>
      <c r="I152" s="44">
        <v>0</v>
      </c>
      <c r="J152" s="44">
        <f>SUM(F152:I152)</f>
        <v>650</v>
      </c>
      <c r="K152" s="44">
        <f>J152</f>
        <v>650</v>
      </c>
      <c r="L152" s="104"/>
    </row>
    <row r="153" spans="1:12" ht="15" x14ac:dyDescent="0.25">
      <c r="B153" s="114"/>
      <c r="C153" s="115" t="s">
        <v>265</v>
      </c>
      <c r="D153" s="45">
        <v>0</v>
      </c>
      <c r="E153" s="43">
        <v>17</v>
      </c>
      <c r="F153" s="43">
        <v>17</v>
      </c>
      <c r="G153" s="44">
        <v>55</v>
      </c>
      <c r="H153" s="44">
        <v>2</v>
      </c>
      <c r="I153" s="44">
        <v>0</v>
      </c>
      <c r="J153" s="44">
        <f>SUM(F153:I153)</f>
        <v>74</v>
      </c>
      <c r="K153" s="44">
        <f t="shared" ref="K153:K155" si="18">J153</f>
        <v>74</v>
      </c>
      <c r="L153" s="104"/>
    </row>
    <row r="154" spans="1:12" ht="15" x14ac:dyDescent="0.25">
      <c r="B154" s="114"/>
      <c r="C154" s="115" t="s">
        <v>266</v>
      </c>
      <c r="D154" s="45">
        <v>0</v>
      </c>
      <c r="E154" s="43">
        <v>0</v>
      </c>
      <c r="F154" s="43">
        <v>0</v>
      </c>
      <c r="G154" s="44">
        <v>15</v>
      </c>
      <c r="H154" s="44">
        <v>162</v>
      </c>
      <c r="I154" s="44">
        <v>0</v>
      </c>
      <c r="J154" s="44">
        <f>SUM(F154:I154)</f>
        <v>177</v>
      </c>
      <c r="K154" s="44">
        <f t="shared" si="18"/>
        <v>177</v>
      </c>
      <c r="L154" s="104"/>
    </row>
    <row r="155" spans="1:12" ht="15" x14ac:dyDescent="0.25">
      <c r="A155" s="111"/>
      <c r="B155" s="114"/>
      <c r="C155" s="128" t="s">
        <v>267</v>
      </c>
      <c r="D155" s="45">
        <v>0</v>
      </c>
      <c r="E155" s="43">
        <v>0</v>
      </c>
      <c r="F155" s="43">
        <v>0</v>
      </c>
      <c r="G155" s="44">
        <v>3</v>
      </c>
      <c r="H155" s="44">
        <v>0</v>
      </c>
      <c r="I155" s="44">
        <v>0</v>
      </c>
      <c r="J155" s="44">
        <f>SUM(F155:I155)</f>
        <v>3</v>
      </c>
      <c r="K155" s="44">
        <f t="shared" si="18"/>
        <v>3</v>
      </c>
      <c r="L155" s="104"/>
    </row>
    <row r="156" spans="1:12" ht="15" x14ac:dyDescent="0.25">
      <c r="A156" s="111"/>
      <c r="B156" s="114"/>
      <c r="C156" s="128" t="s">
        <v>268</v>
      </c>
      <c r="D156" s="42"/>
      <c r="E156" s="40"/>
      <c r="F156" s="40"/>
      <c r="G156" s="41"/>
      <c r="H156" s="41"/>
      <c r="I156" s="41"/>
      <c r="J156" s="41"/>
      <c r="K156" s="41"/>
      <c r="L156" s="104"/>
    </row>
    <row r="157" spans="1:12" ht="15" x14ac:dyDescent="0.25">
      <c r="B157" s="114"/>
      <c r="C157" s="165" t="s">
        <v>269</v>
      </c>
      <c r="D157" s="45">
        <v>289</v>
      </c>
      <c r="E157" s="43">
        <v>134</v>
      </c>
      <c r="F157" s="43">
        <v>423</v>
      </c>
      <c r="G157" s="44">
        <v>1728</v>
      </c>
      <c r="H157" s="44">
        <v>99</v>
      </c>
      <c r="I157" s="44">
        <v>0</v>
      </c>
      <c r="J157" s="44">
        <f>SUM(F157:I157)</f>
        <v>2250</v>
      </c>
      <c r="K157" s="44">
        <f>J157</f>
        <v>2250</v>
      </c>
      <c r="L157" s="104"/>
    </row>
    <row r="158" spans="1:12" ht="15" x14ac:dyDescent="0.25">
      <c r="A158" s="111"/>
      <c r="B158" s="114"/>
      <c r="C158" s="165" t="s">
        <v>270</v>
      </c>
      <c r="D158" s="45">
        <v>100</v>
      </c>
      <c r="E158" s="43">
        <v>17</v>
      </c>
      <c r="F158" s="43">
        <v>117</v>
      </c>
      <c r="G158" s="44">
        <v>640</v>
      </c>
      <c r="H158" s="44">
        <v>174</v>
      </c>
      <c r="I158" s="44">
        <v>0</v>
      </c>
      <c r="J158" s="44">
        <f>SUM(F158:I158)</f>
        <v>931</v>
      </c>
      <c r="K158" s="44">
        <f t="shared" ref="K158:K160" si="19">J158</f>
        <v>931</v>
      </c>
      <c r="L158" s="104"/>
    </row>
    <row r="159" spans="1:12" ht="15" x14ac:dyDescent="0.25">
      <c r="B159" s="114"/>
      <c r="C159" s="165" t="s">
        <v>271</v>
      </c>
      <c r="D159" s="45">
        <v>262</v>
      </c>
      <c r="E159" s="43">
        <v>52</v>
      </c>
      <c r="F159" s="43">
        <v>314</v>
      </c>
      <c r="G159" s="44">
        <v>0</v>
      </c>
      <c r="H159" s="44">
        <v>2</v>
      </c>
      <c r="I159" s="44">
        <v>0</v>
      </c>
      <c r="J159" s="44">
        <f>SUM(F159:I159)</f>
        <v>316</v>
      </c>
      <c r="K159" s="44">
        <f t="shared" si="19"/>
        <v>316</v>
      </c>
      <c r="L159" s="104"/>
    </row>
    <row r="160" spans="1:12" ht="15" x14ac:dyDescent="0.25">
      <c r="A160" s="111"/>
      <c r="B160" s="114"/>
      <c r="C160" s="165" t="s">
        <v>97</v>
      </c>
      <c r="D160" s="45">
        <v>0</v>
      </c>
      <c r="E160" s="43">
        <v>0</v>
      </c>
      <c r="F160" s="43">
        <v>0</v>
      </c>
      <c r="G160" s="44">
        <v>0</v>
      </c>
      <c r="H160" s="44">
        <v>0</v>
      </c>
      <c r="I160" s="44">
        <v>0</v>
      </c>
      <c r="J160" s="44">
        <f>SUM(F160:I160)</f>
        <v>0</v>
      </c>
      <c r="K160" s="44">
        <f t="shared" si="19"/>
        <v>0</v>
      </c>
      <c r="L160" s="104"/>
    </row>
    <row r="161" spans="1:12" ht="15" x14ac:dyDescent="0.25">
      <c r="A161" s="112"/>
      <c r="B161" s="114"/>
      <c r="C161" s="115"/>
      <c r="D161" s="161"/>
      <c r="E161" s="162"/>
      <c r="F161" s="162"/>
      <c r="G161" s="163"/>
      <c r="H161" s="163"/>
      <c r="I161" s="163"/>
      <c r="J161" s="163"/>
      <c r="K161" s="163"/>
      <c r="L161" s="104"/>
    </row>
    <row r="162" spans="1:12" ht="15" x14ac:dyDescent="0.25">
      <c r="A162" s="111"/>
      <c r="B162" s="133" t="s">
        <v>162</v>
      </c>
      <c r="C162" s="136" t="s">
        <v>336</v>
      </c>
      <c r="D162" s="48">
        <v>2560</v>
      </c>
      <c r="E162" s="46">
        <v>2749</v>
      </c>
      <c r="F162" s="46">
        <v>5309</v>
      </c>
      <c r="G162" s="47">
        <v>3256</v>
      </c>
      <c r="H162" s="47">
        <v>143</v>
      </c>
      <c r="I162" s="47">
        <v>16</v>
      </c>
      <c r="J162" s="47">
        <f t="shared" ref="J162:J170" si="20">SUM(F162:I162)</f>
        <v>8724</v>
      </c>
      <c r="K162" s="47">
        <f>J162</f>
        <v>8724</v>
      </c>
      <c r="L162" s="104"/>
    </row>
    <row r="163" spans="1:12" ht="15" x14ac:dyDescent="0.25">
      <c r="A163" s="111"/>
      <c r="B163" s="114"/>
      <c r="C163" s="147" t="s">
        <v>353</v>
      </c>
      <c r="D163" s="45">
        <v>59</v>
      </c>
      <c r="E163" s="43">
        <v>2323</v>
      </c>
      <c r="F163" s="43">
        <v>2382</v>
      </c>
      <c r="G163" s="44">
        <v>0</v>
      </c>
      <c r="H163" s="44">
        <v>0</v>
      </c>
      <c r="I163" s="44">
        <v>0</v>
      </c>
      <c r="J163" s="44">
        <f t="shared" si="20"/>
        <v>2382</v>
      </c>
      <c r="K163" s="44">
        <f>J163</f>
        <v>2382</v>
      </c>
      <c r="L163" s="104"/>
    </row>
    <row r="164" spans="1:12" ht="15" x14ac:dyDescent="0.25">
      <c r="A164" s="138"/>
      <c r="B164" s="114"/>
      <c r="C164" s="147" t="s">
        <v>272</v>
      </c>
      <c r="D164" s="45">
        <v>156</v>
      </c>
      <c r="E164" s="43">
        <v>0</v>
      </c>
      <c r="F164" s="43">
        <v>156</v>
      </c>
      <c r="G164" s="44">
        <v>0</v>
      </c>
      <c r="H164" s="44">
        <v>0</v>
      </c>
      <c r="I164" s="44">
        <v>0</v>
      </c>
      <c r="J164" s="44">
        <f t="shared" si="20"/>
        <v>156</v>
      </c>
      <c r="K164" s="44">
        <f t="shared" ref="K164:K170" si="21">J164</f>
        <v>156</v>
      </c>
      <c r="L164" s="104"/>
    </row>
    <row r="165" spans="1:12" ht="15" x14ac:dyDescent="0.25">
      <c r="A165" s="111"/>
      <c r="B165" s="114"/>
      <c r="C165" s="147" t="s">
        <v>354</v>
      </c>
      <c r="D165" s="45">
        <v>0</v>
      </c>
      <c r="E165" s="43">
        <v>0</v>
      </c>
      <c r="F165" s="43">
        <v>0</v>
      </c>
      <c r="G165" s="44">
        <v>138</v>
      </c>
      <c r="H165" s="44">
        <v>0</v>
      </c>
      <c r="I165" s="44">
        <v>0</v>
      </c>
      <c r="J165" s="44">
        <f t="shared" si="20"/>
        <v>138</v>
      </c>
      <c r="K165" s="44">
        <f t="shared" si="21"/>
        <v>138</v>
      </c>
      <c r="L165" s="104"/>
    </row>
    <row r="166" spans="1:12" ht="15" x14ac:dyDescent="0.25">
      <c r="A166" s="111"/>
      <c r="B166" s="114"/>
      <c r="C166" s="147" t="s">
        <v>323</v>
      </c>
      <c r="D166" s="45">
        <v>8</v>
      </c>
      <c r="E166" s="43">
        <v>0</v>
      </c>
      <c r="F166" s="43">
        <v>8</v>
      </c>
      <c r="G166" s="44">
        <v>0</v>
      </c>
      <c r="H166" s="44">
        <v>0</v>
      </c>
      <c r="I166" s="44">
        <v>0</v>
      </c>
      <c r="J166" s="44">
        <f t="shared" si="20"/>
        <v>8</v>
      </c>
      <c r="K166" s="44">
        <f t="shared" si="21"/>
        <v>8</v>
      </c>
      <c r="L166" s="104"/>
    </row>
    <row r="167" spans="1:12" ht="15" x14ac:dyDescent="0.25">
      <c r="A167" s="123"/>
      <c r="B167" s="114"/>
      <c r="C167" s="147" t="s">
        <v>355</v>
      </c>
      <c r="D167" s="45">
        <v>2054</v>
      </c>
      <c r="E167" s="43">
        <v>286</v>
      </c>
      <c r="F167" s="43">
        <v>2340</v>
      </c>
      <c r="G167" s="44">
        <v>2516</v>
      </c>
      <c r="H167" s="44">
        <v>5</v>
      </c>
      <c r="I167" s="44">
        <v>0</v>
      </c>
      <c r="J167" s="44">
        <f t="shared" si="20"/>
        <v>4861</v>
      </c>
      <c r="K167" s="44">
        <f t="shared" si="21"/>
        <v>4861</v>
      </c>
      <c r="L167" s="104"/>
    </row>
    <row r="168" spans="1:12" ht="15" x14ac:dyDescent="0.25">
      <c r="A168" s="127"/>
      <c r="B168" s="114"/>
      <c r="C168" s="147" t="s">
        <v>273</v>
      </c>
      <c r="D168" s="45">
        <v>8</v>
      </c>
      <c r="E168" s="43">
        <v>136</v>
      </c>
      <c r="F168" s="43">
        <v>144</v>
      </c>
      <c r="G168" s="44">
        <v>565</v>
      </c>
      <c r="H168" s="44">
        <v>2</v>
      </c>
      <c r="I168" s="44">
        <v>16</v>
      </c>
      <c r="J168" s="44">
        <f t="shared" si="20"/>
        <v>727</v>
      </c>
      <c r="K168" s="44">
        <f t="shared" si="21"/>
        <v>727</v>
      </c>
      <c r="L168" s="104"/>
    </row>
    <row r="169" spans="1:12" ht="15" x14ac:dyDescent="0.25">
      <c r="A169" s="125"/>
      <c r="B169" s="114"/>
      <c r="C169" s="147" t="s">
        <v>274</v>
      </c>
      <c r="D169" s="45">
        <v>275</v>
      </c>
      <c r="E169" s="43">
        <v>0</v>
      </c>
      <c r="F169" s="43">
        <v>275</v>
      </c>
      <c r="G169" s="44">
        <v>0</v>
      </c>
      <c r="H169" s="44">
        <v>0</v>
      </c>
      <c r="I169" s="44">
        <v>0</v>
      </c>
      <c r="J169" s="44">
        <f t="shared" si="20"/>
        <v>275</v>
      </c>
      <c r="K169" s="44">
        <f t="shared" si="21"/>
        <v>275</v>
      </c>
      <c r="L169" s="104"/>
    </row>
    <row r="170" spans="1:12" ht="15" x14ac:dyDescent="0.25">
      <c r="A170" s="129"/>
      <c r="B170" s="114"/>
      <c r="C170" s="166" t="s">
        <v>97</v>
      </c>
      <c r="D170" s="45">
        <v>0</v>
      </c>
      <c r="E170" s="43">
        <v>4</v>
      </c>
      <c r="F170" s="43">
        <v>4</v>
      </c>
      <c r="G170" s="44">
        <v>37</v>
      </c>
      <c r="H170" s="44">
        <v>136</v>
      </c>
      <c r="I170" s="44">
        <v>0</v>
      </c>
      <c r="J170" s="44">
        <f t="shared" si="20"/>
        <v>177</v>
      </c>
      <c r="K170" s="44">
        <f t="shared" si="21"/>
        <v>177</v>
      </c>
      <c r="L170" s="104"/>
    </row>
    <row r="171" spans="1:12" ht="15" x14ac:dyDescent="0.25">
      <c r="A171" s="125"/>
      <c r="B171" s="114"/>
      <c r="C171" s="124"/>
      <c r="D171" s="161"/>
      <c r="E171" s="162"/>
      <c r="F171" s="162"/>
      <c r="G171" s="163"/>
      <c r="H171" s="163"/>
      <c r="I171" s="163"/>
      <c r="J171" s="163"/>
      <c r="K171" s="163"/>
      <c r="L171" s="104"/>
    </row>
    <row r="172" spans="1:12" ht="15" x14ac:dyDescent="0.25">
      <c r="A172" s="125"/>
      <c r="B172" s="133" t="s">
        <v>308</v>
      </c>
      <c r="C172" s="136" t="s">
        <v>161</v>
      </c>
      <c r="D172" s="58">
        <v>4673</v>
      </c>
      <c r="E172" s="59">
        <v>466</v>
      </c>
      <c r="F172" s="59">
        <v>1826</v>
      </c>
      <c r="G172" s="60">
        <v>1522</v>
      </c>
      <c r="H172" s="60">
        <v>194</v>
      </c>
      <c r="I172" s="60">
        <v>0</v>
      </c>
      <c r="J172" s="60">
        <f t="shared" ref="J172:J176" si="22">SUM(F172:I172)</f>
        <v>3542</v>
      </c>
      <c r="K172" s="121">
        <v>0</v>
      </c>
      <c r="L172" s="216"/>
    </row>
    <row r="173" spans="1:12" ht="15" x14ac:dyDescent="0.25">
      <c r="A173" s="125"/>
      <c r="B173" s="114"/>
      <c r="C173" s="124" t="s">
        <v>339</v>
      </c>
      <c r="D173" s="45">
        <v>3300</v>
      </c>
      <c r="E173" s="45">
        <v>13</v>
      </c>
      <c r="F173" s="45">
        <v>0</v>
      </c>
      <c r="G173" s="44">
        <v>207</v>
      </c>
      <c r="H173" s="44">
        <v>73</v>
      </c>
      <c r="I173" s="44">
        <v>0</v>
      </c>
      <c r="J173" s="44">
        <f t="shared" ref="J173" si="23">SUM(F173:I173)</f>
        <v>280</v>
      </c>
      <c r="K173" s="41">
        <v>0</v>
      </c>
      <c r="L173" s="104"/>
    </row>
    <row r="174" spans="1:12" ht="15" x14ac:dyDescent="0.25">
      <c r="A174" s="129"/>
      <c r="B174" s="114"/>
      <c r="C174" s="124" t="s">
        <v>195</v>
      </c>
      <c r="D174" s="45">
        <v>1277</v>
      </c>
      <c r="E174" s="43">
        <v>451</v>
      </c>
      <c r="F174" s="43">
        <v>1728</v>
      </c>
      <c r="G174" s="44">
        <v>0</v>
      </c>
      <c r="H174" s="44">
        <v>121</v>
      </c>
      <c r="I174" s="44">
        <v>0</v>
      </c>
      <c r="J174" s="44">
        <f t="shared" si="22"/>
        <v>1849</v>
      </c>
      <c r="K174" s="41">
        <v>0</v>
      </c>
      <c r="L174" s="104"/>
    </row>
    <row r="175" spans="1:12" ht="15" x14ac:dyDescent="0.25">
      <c r="A175" s="125"/>
      <c r="B175" s="114"/>
      <c r="C175" s="124" t="s">
        <v>196</v>
      </c>
      <c r="D175" s="45">
        <v>75</v>
      </c>
      <c r="E175" s="43">
        <v>2</v>
      </c>
      <c r="F175" s="43">
        <v>77</v>
      </c>
      <c r="G175" s="44">
        <v>1315</v>
      </c>
      <c r="H175" s="44">
        <v>0</v>
      </c>
      <c r="I175" s="44">
        <v>0</v>
      </c>
      <c r="J175" s="44">
        <f t="shared" si="22"/>
        <v>1392</v>
      </c>
      <c r="K175" s="41">
        <v>0</v>
      </c>
      <c r="L175" s="104"/>
    </row>
    <row r="176" spans="1:12" ht="15" x14ac:dyDescent="0.25">
      <c r="B176" s="114"/>
      <c r="C176" s="128" t="s">
        <v>197</v>
      </c>
      <c r="D176" s="45">
        <v>21</v>
      </c>
      <c r="E176" s="43">
        <v>0</v>
      </c>
      <c r="F176" s="43">
        <v>21</v>
      </c>
      <c r="G176" s="44">
        <v>0</v>
      </c>
      <c r="H176" s="44">
        <v>0</v>
      </c>
      <c r="I176" s="44">
        <v>0</v>
      </c>
      <c r="J176" s="44">
        <f t="shared" si="22"/>
        <v>21</v>
      </c>
      <c r="K176" s="41">
        <v>0</v>
      </c>
      <c r="L176" s="104"/>
    </row>
    <row r="177" spans="1:12" ht="15" x14ac:dyDescent="0.25">
      <c r="A177" s="111"/>
      <c r="B177" s="114"/>
      <c r="C177" s="128"/>
      <c r="D177" s="156"/>
      <c r="E177" s="157"/>
      <c r="F177" s="157"/>
      <c r="G177" s="158"/>
      <c r="H177" s="158"/>
      <c r="I177" s="158"/>
      <c r="J177" s="158"/>
      <c r="K177" s="158"/>
      <c r="L177" s="104"/>
    </row>
    <row r="178" spans="1:12" ht="15" x14ac:dyDescent="0.25">
      <c r="A178" s="111"/>
      <c r="B178" s="119" t="s">
        <v>275</v>
      </c>
      <c r="C178" s="159" t="s">
        <v>276</v>
      </c>
      <c r="D178" s="58">
        <v>6154</v>
      </c>
      <c r="E178" s="59">
        <v>3992</v>
      </c>
      <c r="F178" s="59">
        <v>10146</v>
      </c>
      <c r="G178" s="60">
        <v>12849</v>
      </c>
      <c r="H178" s="60">
        <v>6469</v>
      </c>
      <c r="I178" s="60">
        <v>150</v>
      </c>
      <c r="J178" s="60">
        <f t="shared" ref="J178:J185" si="24">SUM(F178:I178)</f>
        <v>29614</v>
      </c>
      <c r="K178" s="60">
        <f>J178</f>
        <v>29614</v>
      </c>
      <c r="L178" s="104"/>
    </row>
    <row r="179" spans="1:12" ht="15" x14ac:dyDescent="0.25">
      <c r="A179" s="138"/>
      <c r="B179" s="114"/>
      <c r="C179" s="124" t="s">
        <v>277</v>
      </c>
      <c r="D179" s="45">
        <v>5784</v>
      </c>
      <c r="E179" s="43">
        <v>2358</v>
      </c>
      <c r="F179" s="43">
        <v>8142</v>
      </c>
      <c r="G179" s="44">
        <v>7041</v>
      </c>
      <c r="H179" s="44">
        <v>6002</v>
      </c>
      <c r="I179" s="44">
        <v>115</v>
      </c>
      <c r="J179" s="44">
        <f t="shared" si="24"/>
        <v>21300</v>
      </c>
      <c r="K179" s="44">
        <f>J179</f>
        <v>21300</v>
      </c>
      <c r="L179" s="104"/>
    </row>
    <row r="180" spans="1:12" ht="15" x14ac:dyDescent="0.25">
      <c r="A180" s="111"/>
      <c r="B180" s="114"/>
      <c r="C180" s="124" t="s">
        <v>278</v>
      </c>
      <c r="D180" s="45">
        <v>0</v>
      </c>
      <c r="E180" s="43">
        <v>909</v>
      </c>
      <c r="F180" s="43">
        <v>909</v>
      </c>
      <c r="G180" s="44">
        <v>64</v>
      </c>
      <c r="H180" s="44">
        <v>239</v>
      </c>
      <c r="I180" s="44">
        <v>0</v>
      </c>
      <c r="J180" s="44">
        <f t="shared" si="24"/>
        <v>1212</v>
      </c>
      <c r="K180" s="44">
        <f t="shared" ref="K180:K185" si="25">J180</f>
        <v>1212</v>
      </c>
      <c r="L180" s="104"/>
    </row>
    <row r="181" spans="1:12" ht="15" x14ac:dyDescent="0.25">
      <c r="A181" s="111"/>
      <c r="B181" s="114"/>
      <c r="C181" s="124" t="s">
        <v>279</v>
      </c>
      <c r="D181" s="45">
        <v>-7</v>
      </c>
      <c r="E181" s="43">
        <v>-767</v>
      </c>
      <c r="F181" s="43">
        <v>-774</v>
      </c>
      <c r="G181" s="44">
        <v>-159</v>
      </c>
      <c r="H181" s="44">
        <v>-34</v>
      </c>
      <c r="I181" s="44">
        <v>-21</v>
      </c>
      <c r="J181" s="44">
        <f t="shared" si="24"/>
        <v>-988</v>
      </c>
      <c r="K181" s="44">
        <f t="shared" si="25"/>
        <v>-988</v>
      </c>
      <c r="L181" s="104"/>
    </row>
    <row r="182" spans="1:12" ht="15" x14ac:dyDescent="0.25">
      <c r="A182" s="123"/>
      <c r="B182" s="114"/>
      <c r="C182" s="124" t="s">
        <v>280</v>
      </c>
      <c r="D182" s="45">
        <v>177</v>
      </c>
      <c r="E182" s="43">
        <v>61</v>
      </c>
      <c r="F182" s="43">
        <v>238</v>
      </c>
      <c r="G182" s="44">
        <v>506</v>
      </c>
      <c r="H182" s="44">
        <v>138</v>
      </c>
      <c r="I182" s="44">
        <v>56</v>
      </c>
      <c r="J182" s="44">
        <f t="shared" si="24"/>
        <v>938</v>
      </c>
      <c r="K182" s="44">
        <f t="shared" si="25"/>
        <v>938</v>
      </c>
      <c r="L182" s="104"/>
    </row>
    <row r="183" spans="1:12" ht="15" x14ac:dyDescent="0.25">
      <c r="A183" s="123"/>
      <c r="B183" s="114"/>
      <c r="C183" s="124" t="s">
        <v>281</v>
      </c>
      <c r="D183" s="45">
        <v>161</v>
      </c>
      <c r="E183" s="43">
        <v>1415</v>
      </c>
      <c r="F183" s="43">
        <v>1576</v>
      </c>
      <c r="G183" s="44">
        <v>5286</v>
      </c>
      <c r="H183" s="44">
        <v>41</v>
      </c>
      <c r="I183" s="44">
        <v>0</v>
      </c>
      <c r="J183" s="44">
        <f t="shared" si="24"/>
        <v>6903</v>
      </c>
      <c r="K183" s="44">
        <f t="shared" si="25"/>
        <v>6903</v>
      </c>
      <c r="L183" s="104"/>
    </row>
    <row r="184" spans="1:12" ht="15" x14ac:dyDescent="0.25">
      <c r="A184" s="127"/>
      <c r="B184" s="114"/>
      <c r="C184" s="124" t="s">
        <v>326</v>
      </c>
      <c r="D184" s="45">
        <v>39</v>
      </c>
      <c r="E184" s="43">
        <v>16</v>
      </c>
      <c r="F184" s="43">
        <v>55</v>
      </c>
      <c r="G184" s="44">
        <v>110</v>
      </c>
      <c r="H184" s="44">
        <v>83</v>
      </c>
      <c r="I184" s="44">
        <v>0</v>
      </c>
      <c r="J184" s="44">
        <f t="shared" si="24"/>
        <v>248</v>
      </c>
      <c r="K184" s="44">
        <f t="shared" si="25"/>
        <v>248</v>
      </c>
      <c r="L184" s="104"/>
    </row>
    <row r="185" spans="1:12" ht="15" x14ac:dyDescent="0.25">
      <c r="A185" s="125"/>
      <c r="B185" s="114"/>
      <c r="C185" s="124" t="s">
        <v>282</v>
      </c>
      <c r="D185" s="45">
        <v>0</v>
      </c>
      <c r="E185" s="43">
        <v>0</v>
      </c>
      <c r="F185" s="43">
        <v>0</v>
      </c>
      <c r="G185" s="44">
        <v>1</v>
      </c>
      <c r="H185" s="44">
        <v>0</v>
      </c>
      <c r="I185" s="44">
        <v>0</v>
      </c>
      <c r="J185" s="44">
        <f t="shared" si="24"/>
        <v>1</v>
      </c>
      <c r="K185" s="44">
        <f t="shared" si="25"/>
        <v>1</v>
      </c>
      <c r="L185" s="104"/>
    </row>
    <row r="186" spans="1:12" ht="15" x14ac:dyDescent="0.25">
      <c r="B186" s="114"/>
      <c r="C186" s="124"/>
      <c r="D186" s="156"/>
      <c r="E186" s="157"/>
      <c r="F186" s="157"/>
      <c r="G186" s="158"/>
      <c r="H186" s="158"/>
      <c r="I186" s="158"/>
      <c r="J186" s="158"/>
      <c r="K186" s="158"/>
      <c r="L186" s="104"/>
    </row>
    <row r="187" spans="1:12" ht="15" x14ac:dyDescent="0.25">
      <c r="B187" s="133" t="s">
        <v>283</v>
      </c>
      <c r="C187" s="145" t="s">
        <v>284</v>
      </c>
      <c r="D187" s="58">
        <v>437</v>
      </c>
      <c r="E187" s="59">
        <v>0</v>
      </c>
      <c r="F187" s="59">
        <v>437</v>
      </c>
      <c r="G187" s="60">
        <v>120</v>
      </c>
      <c r="H187" s="60">
        <v>-4</v>
      </c>
      <c r="I187" s="60">
        <v>0</v>
      </c>
      <c r="J187" s="60">
        <f>SUM(F187:I187)</f>
        <v>553</v>
      </c>
      <c r="K187" s="60">
        <f>J187</f>
        <v>553</v>
      </c>
      <c r="L187" s="104"/>
    </row>
    <row r="188" spans="1:12" ht="15" x14ac:dyDescent="0.25">
      <c r="B188" s="114"/>
      <c r="C188" s="124"/>
      <c r="D188" s="156"/>
      <c r="E188" s="157"/>
      <c r="F188" s="157"/>
      <c r="G188" s="158"/>
      <c r="H188" s="158"/>
      <c r="I188" s="158"/>
      <c r="J188" s="158"/>
      <c r="K188" s="158"/>
      <c r="L188" s="104"/>
    </row>
    <row r="189" spans="1:12" ht="15" x14ac:dyDescent="0.25">
      <c r="B189" s="167" t="s">
        <v>285</v>
      </c>
      <c r="C189" s="142" t="s">
        <v>286</v>
      </c>
      <c r="D189" s="58">
        <v>76</v>
      </c>
      <c r="E189" s="59">
        <v>540</v>
      </c>
      <c r="F189" s="59">
        <v>616</v>
      </c>
      <c r="G189" s="60">
        <v>43</v>
      </c>
      <c r="H189" s="60">
        <v>361</v>
      </c>
      <c r="I189" s="60">
        <v>0</v>
      </c>
      <c r="J189" s="60">
        <f>SUM(F189:I189)</f>
        <v>1020</v>
      </c>
      <c r="K189" s="60">
        <f>J189</f>
        <v>1020</v>
      </c>
      <c r="L189" s="104"/>
    </row>
    <row r="190" spans="1:12" ht="14.25" x14ac:dyDescent="0.2">
      <c r="B190" s="116"/>
      <c r="C190" s="124" t="s">
        <v>287</v>
      </c>
      <c r="D190" s="45">
        <v>69</v>
      </c>
      <c r="E190" s="43">
        <v>634</v>
      </c>
      <c r="F190" s="43">
        <v>703</v>
      </c>
      <c r="G190" s="44">
        <v>52</v>
      </c>
      <c r="H190" s="44">
        <v>552</v>
      </c>
      <c r="I190" s="44">
        <v>3</v>
      </c>
      <c r="J190" s="44">
        <f>SUM(F190:I190)</f>
        <v>1310</v>
      </c>
      <c r="K190" s="44">
        <f>J190</f>
        <v>1310</v>
      </c>
      <c r="L190" s="104"/>
    </row>
    <row r="191" spans="1:12" ht="14.25" x14ac:dyDescent="0.2">
      <c r="B191" s="116"/>
      <c r="C191" s="128" t="s">
        <v>288</v>
      </c>
      <c r="D191" s="45">
        <v>-3</v>
      </c>
      <c r="E191" s="43">
        <v>-94</v>
      </c>
      <c r="F191" s="43">
        <v>-97</v>
      </c>
      <c r="G191" s="44">
        <v>-10</v>
      </c>
      <c r="H191" s="44">
        <v>-191</v>
      </c>
      <c r="I191" s="44">
        <v>-3</v>
      </c>
      <c r="J191" s="44">
        <f>SUM(F191:I191)</f>
        <v>-301</v>
      </c>
      <c r="K191" s="44">
        <f t="shared" ref="K191:K193" si="26">J191</f>
        <v>-301</v>
      </c>
      <c r="L191" s="104"/>
    </row>
    <row r="192" spans="1:12" ht="14.25" x14ac:dyDescent="0.2">
      <c r="B192" s="116"/>
      <c r="C192" s="124" t="s">
        <v>289</v>
      </c>
      <c r="D192" s="45">
        <v>10</v>
      </c>
      <c r="E192" s="43">
        <v>0</v>
      </c>
      <c r="F192" s="43">
        <v>10</v>
      </c>
      <c r="G192" s="44">
        <v>0</v>
      </c>
      <c r="H192" s="44">
        <v>0</v>
      </c>
      <c r="I192" s="44">
        <v>0</v>
      </c>
      <c r="J192" s="44">
        <f>SUM(F192:I192)</f>
        <v>10</v>
      </c>
      <c r="K192" s="44">
        <f t="shared" si="26"/>
        <v>10</v>
      </c>
      <c r="L192" s="104"/>
    </row>
    <row r="193" spans="2:12" ht="14.25" x14ac:dyDescent="0.2">
      <c r="B193" s="116"/>
      <c r="C193" s="124" t="s">
        <v>290</v>
      </c>
      <c r="D193" s="45">
        <v>0</v>
      </c>
      <c r="E193" s="43">
        <v>0</v>
      </c>
      <c r="F193" s="43">
        <v>0</v>
      </c>
      <c r="G193" s="44">
        <v>1</v>
      </c>
      <c r="H193" s="44">
        <v>0</v>
      </c>
      <c r="I193" s="44">
        <v>0</v>
      </c>
      <c r="J193" s="44">
        <f>SUM(F193:I193)</f>
        <v>1</v>
      </c>
      <c r="K193" s="44">
        <f t="shared" si="26"/>
        <v>1</v>
      </c>
      <c r="L193" s="104"/>
    </row>
    <row r="194" spans="2:12" ht="15" x14ac:dyDescent="0.25">
      <c r="B194" s="114"/>
      <c r="C194" s="124"/>
      <c r="D194" s="42"/>
      <c r="E194" s="40"/>
      <c r="F194" s="40"/>
      <c r="G194" s="41"/>
      <c r="H194" s="41"/>
      <c r="I194" s="41"/>
      <c r="J194" s="41"/>
      <c r="K194" s="41"/>
      <c r="L194" s="104"/>
    </row>
    <row r="195" spans="2:12" x14ac:dyDescent="0.2"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</row>
    <row r="196" spans="2:12" x14ac:dyDescent="0.2"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</row>
  </sheetData>
  <mergeCells count="7">
    <mergeCell ref="K6:K9"/>
    <mergeCell ref="B6:C9"/>
    <mergeCell ref="D6:F8"/>
    <mergeCell ref="G6:G9"/>
    <mergeCell ref="H6:H9"/>
    <mergeCell ref="I6:I9"/>
    <mergeCell ref="J6:J9"/>
  </mergeCells>
  <conditionalFormatting sqref="D189:K189">
    <cfRule type="cellIs" dxfId="87" priority="11" stopIfTrue="1" operator="notEqual">
      <formula>D190+D191+D192+D193</formula>
    </cfRule>
  </conditionalFormatting>
  <conditionalFormatting sqref="D16:J16">
    <cfRule type="cellIs" dxfId="86" priority="12" stopIfTrue="1" operator="notEqual">
      <formula>D17+D20</formula>
    </cfRule>
  </conditionalFormatting>
  <conditionalFormatting sqref="J28">
    <cfRule type="cellIs" dxfId="85" priority="13" stopIfTrue="1" operator="notEqual">
      <formula>J30+J38</formula>
    </cfRule>
  </conditionalFormatting>
  <conditionalFormatting sqref="D96:K96">
    <cfRule type="cellIs" dxfId="84" priority="14" stopIfTrue="1" operator="notEqual">
      <formula>SUM(D97:D102)</formula>
    </cfRule>
  </conditionalFormatting>
  <conditionalFormatting sqref="D141:J141 D48:K48">
    <cfRule type="cellIs" dxfId="83" priority="15" stopIfTrue="1" operator="notEqual">
      <formula>SUM(D49:D53)</formula>
    </cfRule>
  </conditionalFormatting>
  <conditionalFormatting sqref="D89:K89 G104:K104">
    <cfRule type="cellIs" dxfId="82" priority="16" stopIfTrue="1" operator="notEqual">
      <formula>D90+D91+D92+D93+D94</formula>
    </cfRule>
  </conditionalFormatting>
  <conditionalFormatting sqref="D111:K111">
    <cfRule type="cellIs" dxfId="81" priority="17" stopIfTrue="1" operator="notEqual">
      <formula>#REF!+#REF!+#REF!+#REF!+#REF!+D121+D122+D123+D124+D125+D127+D128+D129+D131+D132+D134+#REF!+#REF!+#REF!+#REF!</formula>
    </cfRule>
  </conditionalFormatting>
  <conditionalFormatting sqref="D178:K178">
    <cfRule type="cellIs" dxfId="80" priority="18" stopIfTrue="1" operator="notEqual">
      <formula>SUM(D179:D185)</formula>
    </cfRule>
  </conditionalFormatting>
  <conditionalFormatting sqref="D162:K162">
    <cfRule type="cellIs" dxfId="79" priority="19" stopIfTrue="1" operator="notEqual">
      <formula>SUM(D163:D170)</formula>
    </cfRule>
  </conditionalFormatting>
  <conditionalFormatting sqref="D104:F104">
    <cfRule type="cellIs" dxfId="78" priority="10" stopIfTrue="1" operator="notEqual">
      <formula>D105+D106+D107+D108+D109</formula>
    </cfRule>
  </conditionalFormatting>
  <conditionalFormatting sqref="D150:K150">
    <cfRule type="cellIs" dxfId="77" priority="9" stopIfTrue="1" operator="notEqual">
      <formula>SUM(D151:D160)</formula>
    </cfRule>
  </conditionalFormatting>
  <conditionalFormatting sqref="D30:J30 D38:J38">
    <cfRule type="cellIs" dxfId="76" priority="8" stopIfTrue="1" operator="notEqual">
      <formula>SUM(D32:D36)</formula>
    </cfRule>
  </conditionalFormatting>
  <conditionalFormatting sqref="D113:K113">
    <cfRule type="cellIs" dxfId="75" priority="7" stopIfTrue="1" operator="notEqual">
      <formula>SUM(D114:D117)</formula>
    </cfRule>
  </conditionalFormatting>
  <conditionalFormatting sqref="K141">
    <cfRule type="cellIs" dxfId="74" priority="6" stopIfTrue="1" operator="notEqual">
      <formula>SUM(K142:K146)</formula>
    </cfRule>
  </conditionalFormatting>
  <conditionalFormatting sqref="D11:J11">
    <cfRule type="cellIs" dxfId="73" priority="20" stopIfTrue="1" operator="notEqual">
      <formula>D12+#REF!+D13+D14</formula>
    </cfRule>
  </conditionalFormatting>
  <conditionalFormatting sqref="D59:K59">
    <cfRule type="cellIs" dxfId="72" priority="21" stopIfTrue="1" operator="notEqual">
      <formula>D61+D68+D70</formula>
    </cfRule>
  </conditionalFormatting>
  <conditionalFormatting sqref="D187:K187">
    <cfRule type="cellIs" dxfId="71" priority="22" stopIfTrue="1" operator="notEqual">
      <formula>#REF!+#REF!</formula>
    </cfRule>
  </conditionalFormatting>
  <conditionalFormatting sqref="K16">
    <cfRule type="cellIs" dxfId="70" priority="3" stopIfTrue="1" operator="notEqual">
      <formula>K17+K20</formula>
    </cfRule>
  </conditionalFormatting>
  <conditionalFormatting sqref="K28">
    <cfRule type="cellIs" dxfId="69" priority="4" stopIfTrue="1" operator="notEqual">
      <formula>K30+K38</formula>
    </cfRule>
  </conditionalFormatting>
  <conditionalFormatting sqref="K30">
    <cfRule type="cellIs" dxfId="68" priority="2" stopIfTrue="1" operator="notEqual">
      <formula>SUM(K32:K36)</formula>
    </cfRule>
  </conditionalFormatting>
  <conditionalFormatting sqref="K38">
    <cfRule type="cellIs" dxfId="67" priority="1" stopIfTrue="1" operator="notEqual">
      <formula>SUM(K40:K44)</formula>
    </cfRule>
  </conditionalFormatting>
  <conditionalFormatting sqref="K11">
    <cfRule type="cellIs" dxfId="66" priority="5" stopIfTrue="1" operator="notEqual">
      <formula>K12+#REF!+K13+K14</formula>
    </cfRule>
  </conditionalFormatting>
  <hyperlinks>
    <hyperlink ref="K5" location="Índice!A1" display="índice"/>
  </hyperlinks>
  <printOptions horizontalCentered="1"/>
  <pageMargins left="0.19685039370078741" right="0.19685039370078741" top="0.19685039370078741" bottom="0.19685039370078741" header="0" footer="0"/>
  <pageSetup paperSize="9" scale="60" fitToWidth="3" fitToHeight="3" orientation="landscape" r:id="rId1"/>
  <headerFooter alignWithMargins="0"/>
  <rowBreaks count="3" manualBreakCount="3">
    <brk id="58" min="1" max="10" man="1"/>
    <brk id="110" min="1" max="10" man="1"/>
    <brk id="147" min="1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5"/>
  <sheetViews>
    <sheetView showGridLines="0" zoomScale="90" zoomScaleNormal="90" zoomScaleSheetLayoutView="90" workbookViewId="0">
      <pane ySplit="9" topLeftCell="A10" activePane="bottomLeft" state="frozen"/>
      <selection pane="bottomLeft"/>
    </sheetView>
  </sheetViews>
  <sheetFormatPr baseColWidth="10" defaultColWidth="11.42578125" defaultRowHeight="12.75" x14ac:dyDescent="0.2"/>
  <cols>
    <col min="1" max="1" width="2.7109375" style="72" customWidth="1"/>
    <col min="2" max="2" width="18.7109375" style="64" customWidth="1"/>
    <col min="3" max="3" width="90.7109375" style="64" customWidth="1"/>
    <col min="4" max="6" width="14.7109375" style="64" customWidth="1"/>
    <col min="7" max="7" width="16.28515625" style="64" customWidth="1"/>
    <col min="8" max="8" width="16.7109375" style="64" customWidth="1"/>
    <col min="9" max="9" width="16.28515625" style="64" customWidth="1"/>
    <col min="10" max="10" width="20.140625" style="64" bestFit="1" customWidth="1"/>
    <col min="11" max="11" width="19.85546875" style="64" customWidth="1"/>
    <col min="12" max="12" width="2.42578125" style="64" customWidth="1"/>
    <col min="13" max="16384" width="11.42578125" style="64"/>
  </cols>
  <sheetData>
    <row r="1" spans="1:11" x14ac:dyDescent="0.2">
      <c r="A1" s="64"/>
      <c r="B1" s="65"/>
      <c r="D1" s="66"/>
      <c r="E1" s="66"/>
      <c r="F1" s="66"/>
      <c r="G1" s="66"/>
      <c r="H1" s="66"/>
      <c r="I1" s="66"/>
      <c r="J1" s="66"/>
    </row>
    <row r="2" spans="1:11" ht="18" x14ac:dyDescent="0.25">
      <c r="A2" s="67"/>
      <c r="B2" s="68" t="s">
        <v>294</v>
      </c>
      <c r="C2" s="68"/>
      <c r="D2" s="69"/>
      <c r="E2" s="69"/>
      <c r="F2" s="69"/>
      <c r="G2" s="69"/>
      <c r="H2" s="69"/>
      <c r="I2" s="69"/>
      <c r="J2" s="69"/>
    </row>
    <row r="3" spans="1:11" ht="18.75" x14ac:dyDescent="0.3">
      <c r="A3" s="70"/>
      <c r="B3" s="71" t="s">
        <v>383</v>
      </c>
      <c r="C3" s="71"/>
      <c r="D3" s="69"/>
      <c r="E3" s="69"/>
      <c r="F3" s="69"/>
      <c r="G3" s="69"/>
      <c r="H3" s="69"/>
      <c r="I3" s="69"/>
      <c r="J3" s="69"/>
    </row>
    <row r="4" spans="1:11" ht="14.25" x14ac:dyDescent="0.2">
      <c r="B4" s="73" t="s">
        <v>293</v>
      </c>
      <c r="C4" s="73"/>
      <c r="D4" s="69"/>
      <c r="E4" s="69"/>
      <c r="F4" s="69"/>
      <c r="G4" s="69"/>
      <c r="H4" s="69"/>
      <c r="I4" s="69"/>
      <c r="J4" s="69"/>
    </row>
    <row r="5" spans="1:11" ht="15.75" thickBot="1" x14ac:dyDescent="0.3">
      <c r="A5" s="74"/>
      <c r="B5" s="75"/>
      <c r="C5" s="69"/>
      <c r="D5" s="69"/>
      <c r="E5" s="69"/>
      <c r="F5" s="69"/>
      <c r="G5" s="69"/>
      <c r="H5" s="69"/>
      <c r="I5" s="69"/>
      <c r="J5" s="69"/>
      <c r="K5" s="76" t="s">
        <v>324</v>
      </c>
    </row>
    <row r="6" spans="1:11" ht="13.5" customHeight="1" thickTop="1" thickBot="1" x14ac:dyDescent="0.25">
      <c r="A6" s="77"/>
      <c r="B6" s="231" t="s">
        <v>0</v>
      </c>
      <c r="C6" s="232"/>
      <c r="D6" s="237" t="s">
        <v>1</v>
      </c>
      <c r="E6" s="237"/>
      <c r="F6" s="237"/>
      <c r="G6" s="229" t="s">
        <v>295</v>
      </c>
      <c r="H6" s="229" t="s">
        <v>296</v>
      </c>
      <c r="I6" s="229" t="s">
        <v>297</v>
      </c>
      <c r="J6" s="229" t="s">
        <v>302</v>
      </c>
      <c r="K6" s="229" t="s">
        <v>3</v>
      </c>
    </row>
    <row r="7" spans="1:11" ht="12.75" customHeight="1" thickTop="1" thickBot="1" x14ac:dyDescent="0.25">
      <c r="A7" s="74"/>
      <c r="B7" s="233"/>
      <c r="C7" s="234"/>
      <c r="D7" s="237"/>
      <c r="E7" s="237"/>
      <c r="F7" s="237"/>
      <c r="G7" s="230"/>
      <c r="H7" s="230"/>
      <c r="I7" s="230"/>
      <c r="J7" s="230"/>
      <c r="K7" s="230"/>
    </row>
    <row r="8" spans="1:11" ht="12.75" customHeight="1" thickTop="1" thickBot="1" x14ac:dyDescent="0.25">
      <c r="A8" s="74"/>
      <c r="B8" s="233"/>
      <c r="C8" s="234"/>
      <c r="D8" s="237"/>
      <c r="E8" s="237"/>
      <c r="F8" s="237"/>
      <c r="G8" s="230"/>
      <c r="H8" s="230"/>
      <c r="I8" s="230"/>
      <c r="J8" s="230"/>
      <c r="K8" s="230"/>
    </row>
    <row r="9" spans="1:11" ht="31.5" thickTop="1" thickBot="1" x14ac:dyDescent="0.25">
      <c r="A9" s="78"/>
      <c r="B9" s="235"/>
      <c r="C9" s="236"/>
      <c r="D9" s="63" t="s">
        <v>4</v>
      </c>
      <c r="E9" s="63" t="s">
        <v>5</v>
      </c>
      <c r="F9" s="63" t="s">
        <v>303</v>
      </c>
      <c r="G9" s="230"/>
      <c r="H9" s="230"/>
      <c r="I9" s="230"/>
      <c r="J9" s="230"/>
      <c r="K9" s="230"/>
    </row>
    <row r="10" spans="1:11" ht="15.75" thickTop="1" x14ac:dyDescent="0.25">
      <c r="A10" s="74"/>
      <c r="B10" s="11"/>
      <c r="C10" s="12"/>
      <c r="D10" s="10"/>
      <c r="E10" s="10"/>
      <c r="F10" s="10"/>
      <c r="G10" s="38"/>
      <c r="H10" s="38"/>
      <c r="I10" s="38"/>
      <c r="J10" s="39"/>
      <c r="K10" s="38"/>
    </row>
    <row r="11" spans="1:11" s="80" customFormat="1" ht="15" x14ac:dyDescent="0.25">
      <c r="A11" s="79"/>
      <c r="B11" s="13" t="s">
        <v>6</v>
      </c>
      <c r="C11" s="14" t="s">
        <v>7</v>
      </c>
      <c r="D11" s="213">
        <v>30872</v>
      </c>
      <c r="E11" s="213">
        <v>14542</v>
      </c>
      <c r="F11" s="213">
        <v>45414</v>
      </c>
      <c r="G11" s="214">
        <v>134297</v>
      </c>
      <c r="H11" s="214">
        <v>53622</v>
      </c>
      <c r="I11" s="214">
        <v>4159</v>
      </c>
      <c r="J11" s="215">
        <f>SUM(F11:I11)</f>
        <v>237492</v>
      </c>
      <c r="K11" s="214">
        <f>J11</f>
        <v>237492</v>
      </c>
    </row>
    <row r="12" spans="1:11" ht="15" x14ac:dyDescent="0.25">
      <c r="A12" s="81"/>
      <c r="B12" s="11"/>
      <c r="C12" s="15"/>
      <c r="D12" s="43"/>
      <c r="E12" s="43"/>
      <c r="F12" s="43"/>
      <c r="G12" s="44"/>
      <c r="H12" s="44"/>
      <c r="I12" s="44"/>
      <c r="J12" s="45"/>
      <c r="K12" s="44"/>
    </row>
    <row r="13" spans="1:11" s="80" customFormat="1" ht="15" x14ac:dyDescent="0.25">
      <c r="A13" s="82"/>
      <c r="B13" s="16" t="s">
        <v>8</v>
      </c>
      <c r="C13" s="17" t="s">
        <v>9</v>
      </c>
      <c r="D13" s="46">
        <v>597</v>
      </c>
      <c r="E13" s="46">
        <v>2097</v>
      </c>
      <c r="F13" s="46">
        <v>2694</v>
      </c>
      <c r="G13" s="47">
        <v>4571</v>
      </c>
      <c r="H13" s="47">
        <v>5447</v>
      </c>
      <c r="I13" s="47">
        <v>49</v>
      </c>
      <c r="J13" s="48">
        <f t="shared" ref="J13:J81" si="0">SUM(F13:I13)</f>
        <v>12761</v>
      </c>
      <c r="K13" s="47">
        <f>J13</f>
        <v>12761</v>
      </c>
    </row>
    <row r="14" spans="1:11" ht="15" x14ac:dyDescent="0.25">
      <c r="A14" s="83"/>
      <c r="B14" s="11"/>
      <c r="C14" s="18" t="s">
        <v>10</v>
      </c>
      <c r="D14" s="43">
        <v>45</v>
      </c>
      <c r="E14" s="43">
        <v>64</v>
      </c>
      <c r="F14" s="43">
        <v>109</v>
      </c>
      <c r="G14" s="44">
        <v>26</v>
      </c>
      <c r="H14" s="44">
        <v>103</v>
      </c>
      <c r="I14" s="44">
        <v>0</v>
      </c>
      <c r="J14" s="45">
        <f t="shared" si="0"/>
        <v>238</v>
      </c>
      <c r="K14" s="44">
        <f>J14</f>
        <v>238</v>
      </c>
    </row>
    <row r="15" spans="1:11" ht="15" x14ac:dyDescent="0.25">
      <c r="A15" s="83"/>
      <c r="B15" s="11"/>
      <c r="C15" s="18" t="s">
        <v>11</v>
      </c>
      <c r="D15" s="43">
        <v>136</v>
      </c>
      <c r="E15" s="43">
        <v>1236</v>
      </c>
      <c r="F15" s="43">
        <v>1372</v>
      </c>
      <c r="G15" s="44">
        <v>1748</v>
      </c>
      <c r="H15" s="44">
        <v>4169</v>
      </c>
      <c r="I15" s="44">
        <v>0</v>
      </c>
      <c r="J15" s="45">
        <f t="shared" si="0"/>
        <v>7289</v>
      </c>
      <c r="K15" s="44">
        <f t="shared" ref="K15:K20" si="1">J15</f>
        <v>7289</v>
      </c>
    </row>
    <row r="16" spans="1:11" ht="15" x14ac:dyDescent="0.25">
      <c r="A16" s="87"/>
      <c r="B16" s="11"/>
      <c r="C16" s="18" t="s">
        <v>12</v>
      </c>
      <c r="D16" s="43">
        <v>0</v>
      </c>
      <c r="E16" s="43">
        <v>0</v>
      </c>
      <c r="F16" s="43">
        <v>0</v>
      </c>
      <c r="G16" s="44">
        <v>1380</v>
      </c>
      <c r="H16" s="44">
        <v>0</v>
      </c>
      <c r="I16" s="44">
        <v>38</v>
      </c>
      <c r="J16" s="45">
        <f t="shared" si="0"/>
        <v>1418</v>
      </c>
      <c r="K16" s="44">
        <f t="shared" si="1"/>
        <v>1418</v>
      </c>
    </row>
    <row r="17" spans="1:13" ht="15" x14ac:dyDescent="0.25">
      <c r="A17" s="81"/>
      <c r="B17" s="11"/>
      <c r="C17" s="19" t="s">
        <v>13</v>
      </c>
      <c r="D17" s="43">
        <v>385</v>
      </c>
      <c r="E17" s="43">
        <v>490</v>
      </c>
      <c r="F17" s="43">
        <v>875</v>
      </c>
      <c r="G17" s="44">
        <v>738</v>
      </c>
      <c r="H17" s="44">
        <v>370</v>
      </c>
      <c r="I17" s="44">
        <v>0</v>
      </c>
      <c r="J17" s="45">
        <f t="shared" si="0"/>
        <v>1983</v>
      </c>
      <c r="K17" s="44">
        <f t="shared" si="1"/>
        <v>1983</v>
      </c>
    </row>
    <row r="18" spans="1:13" ht="15" x14ac:dyDescent="0.25">
      <c r="A18" s="83"/>
      <c r="B18" s="11"/>
      <c r="C18" s="19" t="s">
        <v>14</v>
      </c>
      <c r="D18" s="43">
        <v>3</v>
      </c>
      <c r="E18" s="43">
        <v>164</v>
      </c>
      <c r="F18" s="43">
        <v>167</v>
      </c>
      <c r="G18" s="44">
        <v>92</v>
      </c>
      <c r="H18" s="44">
        <v>125</v>
      </c>
      <c r="I18" s="44">
        <v>3</v>
      </c>
      <c r="J18" s="45">
        <f t="shared" si="0"/>
        <v>387</v>
      </c>
      <c r="K18" s="44">
        <f t="shared" si="1"/>
        <v>387</v>
      </c>
    </row>
    <row r="19" spans="1:13" ht="15" x14ac:dyDescent="0.25">
      <c r="A19" s="88"/>
      <c r="B19" s="11"/>
      <c r="C19" s="18" t="s">
        <v>15</v>
      </c>
      <c r="D19" s="43">
        <v>3</v>
      </c>
      <c r="E19" s="43">
        <v>6</v>
      </c>
      <c r="F19" s="43">
        <v>9</v>
      </c>
      <c r="G19" s="44">
        <v>37</v>
      </c>
      <c r="H19" s="44">
        <v>516</v>
      </c>
      <c r="I19" s="44">
        <v>0</v>
      </c>
      <c r="J19" s="45">
        <f t="shared" si="0"/>
        <v>562</v>
      </c>
      <c r="K19" s="44">
        <f t="shared" si="1"/>
        <v>562</v>
      </c>
    </row>
    <row r="20" spans="1:13" ht="15" x14ac:dyDescent="0.25">
      <c r="A20" s="81"/>
      <c r="B20" s="11"/>
      <c r="C20" s="18" t="s">
        <v>17</v>
      </c>
      <c r="D20" s="43">
        <v>25</v>
      </c>
      <c r="E20" s="43">
        <v>137</v>
      </c>
      <c r="F20" s="43">
        <v>162</v>
      </c>
      <c r="G20" s="44">
        <v>550</v>
      </c>
      <c r="H20" s="44">
        <v>164</v>
      </c>
      <c r="I20" s="44">
        <v>8</v>
      </c>
      <c r="J20" s="45">
        <f t="shared" si="0"/>
        <v>884</v>
      </c>
      <c r="K20" s="44">
        <f t="shared" si="1"/>
        <v>884</v>
      </c>
    </row>
    <row r="21" spans="1:13" s="169" customFormat="1" ht="15" x14ac:dyDescent="0.25">
      <c r="A21" s="190"/>
      <c r="B21" s="114"/>
      <c r="C21" s="128"/>
      <c r="D21" s="40"/>
      <c r="E21" s="40"/>
      <c r="F21" s="40"/>
      <c r="G21" s="41"/>
      <c r="H21" s="41"/>
      <c r="I21" s="41"/>
      <c r="J21" s="42"/>
      <c r="K21" s="41"/>
    </row>
    <row r="22" spans="1:13" ht="15" x14ac:dyDescent="0.25">
      <c r="A22" s="88"/>
      <c r="B22" s="16" t="s">
        <v>18</v>
      </c>
      <c r="C22" s="21" t="s">
        <v>19</v>
      </c>
      <c r="D22" s="46">
        <v>200</v>
      </c>
      <c r="E22" s="46">
        <v>2340</v>
      </c>
      <c r="F22" s="46">
        <v>2540</v>
      </c>
      <c r="G22" s="47">
        <v>5460</v>
      </c>
      <c r="H22" s="47">
        <v>363</v>
      </c>
      <c r="I22" s="47">
        <v>0</v>
      </c>
      <c r="J22" s="48">
        <f t="shared" si="0"/>
        <v>8363</v>
      </c>
      <c r="K22" s="47">
        <f>J22</f>
        <v>8363</v>
      </c>
    </row>
    <row r="23" spans="1:13" ht="15" x14ac:dyDescent="0.25">
      <c r="A23" s="89"/>
      <c r="B23" s="11"/>
      <c r="C23" s="18" t="s">
        <v>20</v>
      </c>
      <c r="D23" s="43">
        <v>161</v>
      </c>
      <c r="E23" s="43">
        <v>1415</v>
      </c>
      <c r="F23" s="43">
        <v>1576</v>
      </c>
      <c r="G23" s="44">
        <v>5286</v>
      </c>
      <c r="H23" s="44">
        <v>41</v>
      </c>
      <c r="I23" s="44">
        <v>0</v>
      </c>
      <c r="J23" s="45">
        <f>SUM(F23:I23)</f>
        <v>6903</v>
      </c>
      <c r="K23" s="44">
        <f t="shared" ref="K23:K25" si="2">J23</f>
        <v>6903</v>
      </c>
    </row>
    <row r="24" spans="1:13" ht="15" x14ac:dyDescent="0.25">
      <c r="B24" s="11"/>
      <c r="C24" s="18" t="s">
        <v>21</v>
      </c>
      <c r="D24" s="43">
        <v>39</v>
      </c>
      <c r="E24" s="43">
        <v>16</v>
      </c>
      <c r="F24" s="43">
        <v>55</v>
      </c>
      <c r="G24" s="44">
        <v>110</v>
      </c>
      <c r="H24" s="44">
        <v>83</v>
      </c>
      <c r="I24" s="44">
        <v>0</v>
      </c>
      <c r="J24" s="45">
        <f>SUM(F24:I24)</f>
        <v>248</v>
      </c>
      <c r="K24" s="44">
        <f t="shared" si="2"/>
        <v>248</v>
      </c>
    </row>
    <row r="25" spans="1:13" ht="15" x14ac:dyDescent="0.25">
      <c r="A25" s="74"/>
      <c r="B25" s="11"/>
      <c r="C25" s="18" t="s">
        <v>22</v>
      </c>
      <c r="D25" s="43">
        <v>0</v>
      </c>
      <c r="E25" s="43">
        <v>909</v>
      </c>
      <c r="F25" s="43">
        <v>909</v>
      </c>
      <c r="G25" s="44">
        <v>64</v>
      </c>
      <c r="H25" s="44">
        <v>4</v>
      </c>
      <c r="I25" s="44">
        <v>0</v>
      </c>
      <c r="J25" s="45">
        <f>SUM(F25:I25)</f>
        <v>977</v>
      </c>
      <c r="K25" s="44">
        <f t="shared" si="2"/>
        <v>977</v>
      </c>
    </row>
    <row r="26" spans="1:13" ht="15" x14ac:dyDescent="0.25">
      <c r="A26" s="74"/>
      <c r="B26" s="11"/>
      <c r="C26" s="22"/>
      <c r="D26" s="49"/>
      <c r="E26" s="49"/>
      <c r="F26" s="49"/>
      <c r="G26" s="50"/>
      <c r="H26" s="50"/>
      <c r="I26" s="50"/>
      <c r="J26" s="51"/>
      <c r="K26" s="50"/>
    </row>
    <row r="27" spans="1:13" ht="15" x14ac:dyDescent="0.25">
      <c r="A27" s="74"/>
      <c r="B27" s="16" t="s">
        <v>23</v>
      </c>
      <c r="C27" s="17" t="s">
        <v>301</v>
      </c>
      <c r="D27" s="46">
        <f>D11-D13-D22</f>
        <v>30075</v>
      </c>
      <c r="E27" s="46">
        <f t="shared" ref="E27:I27" si="3">E11-E13-E22</f>
        <v>10105</v>
      </c>
      <c r="F27" s="46">
        <f t="shared" si="3"/>
        <v>40180</v>
      </c>
      <c r="G27" s="47">
        <f t="shared" si="3"/>
        <v>124266</v>
      </c>
      <c r="H27" s="47">
        <f t="shared" si="3"/>
        <v>47812</v>
      </c>
      <c r="I27" s="47">
        <f t="shared" si="3"/>
        <v>4110</v>
      </c>
      <c r="J27" s="48">
        <f t="shared" si="0"/>
        <v>216368</v>
      </c>
      <c r="K27" s="47">
        <f>J27</f>
        <v>216368</v>
      </c>
      <c r="L27" s="91"/>
      <c r="M27" s="92"/>
    </row>
    <row r="28" spans="1:13" ht="15" x14ac:dyDescent="0.25">
      <c r="A28" s="78"/>
      <c r="B28" s="11"/>
      <c r="C28" s="12" t="s">
        <v>24</v>
      </c>
      <c r="D28" s="43"/>
      <c r="E28" s="43"/>
      <c r="F28" s="43"/>
      <c r="G28" s="44"/>
      <c r="H28" s="44"/>
      <c r="I28" s="44"/>
      <c r="J28" s="45"/>
      <c r="K28" s="44"/>
    </row>
    <row r="29" spans="1:13" ht="15" x14ac:dyDescent="0.25">
      <c r="A29" s="74"/>
      <c r="B29" s="11"/>
      <c r="C29" s="22" t="s">
        <v>25</v>
      </c>
      <c r="D29" s="43">
        <v>4631</v>
      </c>
      <c r="E29" s="43">
        <v>4634</v>
      </c>
      <c r="F29" s="43">
        <v>9265</v>
      </c>
      <c r="G29" s="44">
        <v>34041</v>
      </c>
      <c r="H29" s="44">
        <v>21952</v>
      </c>
      <c r="I29" s="44">
        <v>1145</v>
      </c>
      <c r="J29" s="45">
        <f t="shared" si="0"/>
        <v>66403</v>
      </c>
      <c r="K29" s="44">
        <f>J29</f>
        <v>66403</v>
      </c>
    </row>
    <row r="30" spans="1:13" ht="15" x14ac:dyDescent="0.25">
      <c r="A30" s="74"/>
      <c r="B30" s="11"/>
      <c r="C30" s="22" t="s">
        <v>26</v>
      </c>
      <c r="D30" s="43">
        <v>19531</v>
      </c>
      <c r="E30" s="43">
        <v>6269</v>
      </c>
      <c r="F30" s="43">
        <v>25800</v>
      </c>
      <c r="G30" s="44">
        <v>86837</v>
      </c>
      <c r="H30" s="44">
        <v>25289</v>
      </c>
      <c r="I30" s="44">
        <v>2683</v>
      </c>
      <c r="J30" s="45">
        <f t="shared" si="0"/>
        <v>140609</v>
      </c>
      <c r="K30" s="44">
        <f t="shared" ref="K30:K33" si="4">J30</f>
        <v>140609</v>
      </c>
    </row>
    <row r="31" spans="1:13" ht="15" x14ac:dyDescent="0.25">
      <c r="A31" s="89"/>
      <c r="B31" s="11"/>
      <c r="C31" s="22" t="s">
        <v>27</v>
      </c>
      <c r="D31" s="43">
        <v>6672</v>
      </c>
      <c r="E31" s="43">
        <v>3444</v>
      </c>
      <c r="F31" s="43">
        <v>10116</v>
      </c>
      <c r="G31" s="44">
        <v>13071</v>
      </c>
      <c r="H31" s="44">
        <v>6347</v>
      </c>
      <c r="I31" s="44">
        <v>311</v>
      </c>
      <c r="J31" s="45">
        <f t="shared" si="0"/>
        <v>29845</v>
      </c>
      <c r="K31" s="44">
        <f t="shared" si="4"/>
        <v>29845</v>
      </c>
    </row>
    <row r="32" spans="1:13" ht="15" x14ac:dyDescent="0.25">
      <c r="A32" s="88"/>
      <c r="B32" s="23"/>
      <c r="C32" s="24" t="s">
        <v>28</v>
      </c>
      <c r="D32" s="43">
        <v>38</v>
      </c>
      <c r="E32" s="43">
        <v>195</v>
      </c>
      <c r="F32" s="43">
        <v>233</v>
      </c>
      <c r="G32" s="44">
        <v>348</v>
      </c>
      <c r="H32" s="44">
        <v>34</v>
      </c>
      <c r="I32" s="44">
        <v>20</v>
      </c>
      <c r="J32" s="45">
        <f t="shared" si="0"/>
        <v>635</v>
      </c>
      <c r="K32" s="44">
        <f t="shared" si="4"/>
        <v>635</v>
      </c>
    </row>
    <row r="33" spans="1:11" ht="15" x14ac:dyDescent="0.25">
      <c r="A33" s="83"/>
      <c r="B33" s="11"/>
      <c r="C33" s="20" t="s">
        <v>29</v>
      </c>
      <c r="D33" s="43">
        <v>-797</v>
      </c>
      <c r="E33" s="43">
        <v>-4437</v>
      </c>
      <c r="F33" s="43">
        <v>-5234</v>
      </c>
      <c r="G33" s="44">
        <v>-10031</v>
      </c>
      <c r="H33" s="44">
        <v>-5810</v>
      </c>
      <c r="I33" s="44">
        <v>-49</v>
      </c>
      <c r="J33" s="45">
        <f t="shared" si="0"/>
        <v>-21124</v>
      </c>
      <c r="K33" s="44">
        <f t="shared" si="4"/>
        <v>-21124</v>
      </c>
    </row>
    <row r="34" spans="1:11" ht="15" x14ac:dyDescent="0.25">
      <c r="A34" s="81"/>
      <c r="B34" s="11"/>
      <c r="C34" s="20"/>
      <c r="D34" s="43"/>
      <c r="E34" s="43"/>
      <c r="F34" s="43"/>
      <c r="G34" s="44"/>
      <c r="H34" s="44"/>
      <c r="I34" s="44"/>
      <c r="J34" s="45"/>
      <c r="K34" s="44"/>
    </row>
    <row r="35" spans="1:11" ht="15" x14ac:dyDescent="0.25">
      <c r="A35" s="83"/>
      <c r="B35" s="16" t="s">
        <v>30</v>
      </c>
      <c r="C35" s="21" t="s">
        <v>31</v>
      </c>
      <c r="D35" s="46">
        <v>332</v>
      </c>
      <c r="E35" s="46">
        <v>183</v>
      </c>
      <c r="F35" s="46">
        <v>515</v>
      </c>
      <c r="G35" s="47">
        <v>2048</v>
      </c>
      <c r="H35" s="47">
        <v>1037</v>
      </c>
      <c r="I35" s="47">
        <v>4</v>
      </c>
      <c r="J35" s="48">
        <f t="shared" si="0"/>
        <v>3604</v>
      </c>
      <c r="K35" s="47">
        <f t="shared" ref="K35:K41" si="5">J35</f>
        <v>3604</v>
      </c>
    </row>
    <row r="36" spans="1:11" ht="15" x14ac:dyDescent="0.25">
      <c r="A36" s="83"/>
      <c r="B36" s="11"/>
      <c r="C36" s="18" t="s">
        <v>32</v>
      </c>
      <c r="D36" s="43">
        <v>0</v>
      </c>
      <c r="E36" s="43">
        <v>0</v>
      </c>
      <c r="F36" s="43">
        <v>0</v>
      </c>
      <c r="G36" s="44">
        <v>0</v>
      </c>
      <c r="H36" s="44">
        <v>5</v>
      </c>
      <c r="I36" s="44">
        <v>0</v>
      </c>
      <c r="J36" s="45">
        <f t="shared" si="0"/>
        <v>5</v>
      </c>
      <c r="K36" s="44">
        <f t="shared" si="5"/>
        <v>5</v>
      </c>
    </row>
    <row r="37" spans="1:11" ht="15" x14ac:dyDescent="0.25">
      <c r="A37" s="83"/>
      <c r="B37" s="11"/>
      <c r="C37" s="18" t="s">
        <v>33</v>
      </c>
      <c r="D37" s="43">
        <v>1</v>
      </c>
      <c r="E37" s="43">
        <v>25</v>
      </c>
      <c r="F37" s="43">
        <v>26</v>
      </c>
      <c r="G37" s="44">
        <v>45</v>
      </c>
      <c r="H37" s="44">
        <v>254</v>
      </c>
      <c r="I37" s="44">
        <v>0</v>
      </c>
      <c r="J37" s="45">
        <f t="shared" si="0"/>
        <v>325</v>
      </c>
      <c r="K37" s="44">
        <f t="shared" si="5"/>
        <v>325</v>
      </c>
    </row>
    <row r="38" spans="1:11" ht="15" x14ac:dyDescent="0.25">
      <c r="A38" s="83"/>
      <c r="B38" s="11"/>
      <c r="C38" s="18" t="s">
        <v>34</v>
      </c>
      <c r="D38" s="43">
        <v>0</v>
      </c>
      <c r="E38" s="43">
        <v>106</v>
      </c>
      <c r="F38" s="43">
        <v>106</v>
      </c>
      <c r="G38" s="44">
        <v>1160</v>
      </c>
      <c r="H38" s="44">
        <v>170</v>
      </c>
      <c r="I38" s="44">
        <v>0</v>
      </c>
      <c r="J38" s="45">
        <f t="shared" si="0"/>
        <v>1436</v>
      </c>
      <c r="K38" s="44">
        <f t="shared" si="5"/>
        <v>1436</v>
      </c>
    </row>
    <row r="39" spans="1:11" ht="15" x14ac:dyDescent="0.25">
      <c r="A39" s="81"/>
      <c r="B39" s="11"/>
      <c r="C39" s="18" t="s">
        <v>35</v>
      </c>
      <c r="D39" s="43">
        <v>0</v>
      </c>
      <c r="E39" s="43">
        <v>1</v>
      </c>
      <c r="F39" s="43">
        <v>1</v>
      </c>
      <c r="G39" s="44">
        <v>607</v>
      </c>
      <c r="H39" s="44">
        <v>423</v>
      </c>
      <c r="I39" s="44">
        <v>4</v>
      </c>
      <c r="J39" s="45">
        <f t="shared" si="0"/>
        <v>1035</v>
      </c>
      <c r="K39" s="44">
        <f t="shared" si="5"/>
        <v>1035</v>
      </c>
    </row>
    <row r="40" spans="1:11" ht="15" x14ac:dyDescent="0.25">
      <c r="A40" s="81"/>
      <c r="B40" s="11"/>
      <c r="C40" s="19" t="s">
        <v>16</v>
      </c>
      <c r="D40" s="43">
        <v>331</v>
      </c>
      <c r="E40" s="43">
        <v>0</v>
      </c>
      <c r="F40" s="43">
        <v>331</v>
      </c>
      <c r="G40" s="44">
        <v>0</v>
      </c>
      <c r="H40" s="44">
        <v>0</v>
      </c>
      <c r="I40" s="44">
        <v>0</v>
      </c>
      <c r="J40" s="45">
        <f t="shared" si="0"/>
        <v>331</v>
      </c>
      <c r="K40" s="44">
        <f t="shared" si="5"/>
        <v>331</v>
      </c>
    </row>
    <row r="41" spans="1:11" ht="15" x14ac:dyDescent="0.25">
      <c r="A41" s="81"/>
      <c r="B41" s="11"/>
      <c r="C41" s="18" t="s">
        <v>36</v>
      </c>
      <c r="D41" s="43">
        <v>0</v>
      </c>
      <c r="E41" s="43">
        <v>51</v>
      </c>
      <c r="F41" s="43">
        <v>51</v>
      </c>
      <c r="G41" s="44">
        <v>236</v>
      </c>
      <c r="H41" s="44">
        <v>185</v>
      </c>
      <c r="I41" s="44">
        <v>0</v>
      </c>
      <c r="J41" s="45">
        <f>SUM(F41:I41)</f>
        <v>472</v>
      </c>
      <c r="K41" s="44">
        <f t="shared" si="5"/>
        <v>472</v>
      </c>
    </row>
    <row r="42" spans="1:11" ht="15" x14ac:dyDescent="0.25">
      <c r="A42" s="83"/>
      <c r="B42" s="11"/>
      <c r="C42" s="20"/>
      <c r="D42" s="43"/>
      <c r="E42" s="43"/>
      <c r="F42" s="43"/>
      <c r="G42" s="44"/>
      <c r="H42" s="44"/>
      <c r="I42" s="44"/>
      <c r="J42" s="45"/>
      <c r="K42" s="44"/>
    </row>
    <row r="43" spans="1:11" ht="15" x14ac:dyDescent="0.25">
      <c r="A43" s="88"/>
      <c r="B43" s="16" t="s">
        <v>37</v>
      </c>
      <c r="C43" s="21" t="s">
        <v>38</v>
      </c>
      <c r="D43" s="46">
        <v>29743</v>
      </c>
      <c r="E43" s="46">
        <v>9922</v>
      </c>
      <c r="F43" s="46">
        <v>39665</v>
      </c>
      <c r="G43" s="47">
        <v>122218</v>
      </c>
      <c r="H43" s="47">
        <v>46775</v>
      </c>
      <c r="I43" s="47">
        <v>4106</v>
      </c>
      <c r="J43" s="48">
        <f t="shared" si="0"/>
        <v>212764</v>
      </c>
      <c r="K43" s="47">
        <f>J43</f>
        <v>212764</v>
      </c>
    </row>
    <row r="44" spans="1:11" ht="15" x14ac:dyDescent="0.25">
      <c r="A44" s="89"/>
      <c r="B44" s="11"/>
      <c r="C44" s="22"/>
      <c r="D44" s="43"/>
      <c r="E44" s="43"/>
      <c r="F44" s="43"/>
      <c r="G44" s="44"/>
      <c r="H44" s="44"/>
      <c r="I44" s="44"/>
      <c r="J44" s="45"/>
      <c r="K44" s="44"/>
    </row>
    <row r="45" spans="1:11" ht="15" x14ac:dyDescent="0.25">
      <c r="A45" s="89"/>
      <c r="B45" s="13" t="s">
        <v>39</v>
      </c>
      <c r="C45" s="14" t="s">
        <v>40</v>
      </c>
      <c r="D45" s="213">
        <v>87169</v>
      </c>
      <c r="E45" s="213">
        <v>1838</v>
      </c>
      <c r="F45" s="213">
        <v>89007</v>
      </c>
      <c r="G45" s="214">
        <v>12702</v>
      </c>
      <c r="H45" s="214">
        <v>24993</v>
      </c>
      <c r="I45" s="214">
        <v>0</v>
      </c>
      <c r="J45" s="215">
        <f t="shared" si="0"/>
        <v>126702</v>
      </c>
      <c r="K45" s="214">
        <f>J45</f>
        <v>126702</v>
      </c>
    </row>
    <row r="46" spans="1:11" ht="15" x14ac:dyDescent="0.25">
      <c r="A46" s="74"/>
      <c r="B46" s="11"/>
      <c r="C46" s="25"/>
      <c r="D46" s="43"/>
      <c r="E46" s="43"/>
      <c r="F46" s="43"/>
      <c r="G46" s="44"/>
      <c r="H46" s="44"/>
      <c r="I46" s="44"/>
      <c r="J46" s="45"/>
      <c r="K46" s="44"/>
    </row>
    <row r="47" spans="1:11" ht="15" x14ac:dyDescent="0.25">
      <c r="B47" s="16" t="s">
        <v>41</v>
      </c>
      <c r="C47" s="17" t="s">
        <v>42</v>
      </c>
      <c r="D47" s="46">
        <v>63053</v>
      </c>
      <c r="E47" s="46">
        <v>0</v>
      </c>
      <c r="F47" s="46">
        <v>63053</v>
      </c>
      <c r="G47" s="47">
        <v>2431</v>
      </c>
      <c r="H47" s="47">
        <v>5185</v>
      </c>
      <c r="I47" s="47">
        <v>0</v>
      </c>
      <c r="J47" s="48">
        <f t="shared" si="0"/>
        <v>70669</v>
      </c>
      <c r="K47" s="47">
        <f>J47</f>
        <v>70669</v>
      </c>
    </row>
    <row r="48" spans="1:11" ht="15" x14ac:dyDescent="0.25">
      <c r="A48" s="74"/>
      <c r="B48" s="11"/>
      <c r="C48" s="20" t="s">
        <v>43</v>
      </c>
      <c r="D48" s="43">
        <v>63053</v>
      </c>
      <c r="E48" s="43">
        <v>0</v>
      </c>
      <c r="F48" s="43">
        <v>63053</v>
      </c>
      <c r="G48" s="44">
        <v>1197</v>
      </c>
      <c r="H48" s="44">
        <v>5185</v>
      </c>
      <c r="I48" s="44">
        <v>0</v>
      </c>
      <c r="J48" s="45">
        <f t="shared" si="0"/>
        <v>69435</v>
      </c>
      <c r="K48" s="44">
        <f>J48</f>
        <v>69435</v>
      </c>
    </row>
    <row r="49" spans="1:11" ht="15" x14ac:dyDescent="0.25">
      <c r="A49" s="77"/>
      <c r="B49" s="11"/>
      <c r="C49" s="22" t="s">
        <v>44</v>
      </c>
      <c r="D49" s="43">
        <v>0</v>
      </c>
      <c r="E49" s="43">
        <v>0</v>
      </c>
      <c r="F49" s="43">
        <v>0</v>
      </c>
      <c r="G49" s="44">
        <v>1234</v>
      </c>
      <c r="H49" s="44">
        <v>0</v>
      </c>
      <c r="I49" s="44">
        <v>0</v>
      </c>
      <c r="J49" s="45">
        <f t="shared" si="0"/>
        <v>1234</v>
      </c>
      <c r="K49" s="44">
        <f>J49</f>
        <v>1234</v>
      </c>
    </row>
    <row r="50" spans="1:11" ht="15" x14ac:dyDescent="0.25">
      <c r="A50" s="74"/>
      <c r="B50" s="11"/>
      <c r="C50" s="20"/>
      <c r="D50" s="43"/>
      <c r="E50" s="43"/>
      <c r="F50" s="43"/>
      <c r="G50" s="44"/>
      <c r="H50" s="44"/>
      <c r="I50" s="44"/>
      <c r="J50" s="45"/>
      <c r="K50" s="44"/>
    </row>
    <row r="51" spans="1:11" ht="15" x14ac:dyDescent="0.25">
      <c r="A51" s="74"/>
      <c r="B51" s="16" t="s">
        <v>45</v>
      </c>
      <c r="C51" s="26" t="s">
        <v>46</v>
      </c>
      <c r="D51" s="46">
        <v>19</v>
      </c>
      <c r="E51" s="46">
        <v>0</v>
      </c>
      <c r="F51" s="46">
        <v>19</v>
      </c>
      <c r="G51" s="47">
        <v>56</v>
      </c>
      <c r="H51" s="47">
        <v>32</v>
      </c>
      <c r="I51" s="47">
        <v>0</v>
      </c>
      <c r="J51" s="48">
        <f t="shared" si="0"/>
        <v>107</v>
      </c>
      <c r="K51" s="47">
        <f>J51</f>
        <v>107</v>
      </c>
    </row>
    <row r="52" spans="1:11" ht="15" x14ac:dyDescent="0.25">
      <c r="A52" s="78"/>
      <c r="B52" s="11"/>
      <c r="C52" s="27" t="s">
        <v>47</v>
      </c>
      <c r="D52" s="43">
        <v>0</v>
      </c>
      <c r="E52" s="43">
        <v>0</v>
      </c>
      <c r="F52" s="43">
        <v>0</v>
      </c>
      <c r="G52" s="44">
        <v>55</v>
      </c>
      <c r="H52" s="44">
        <v>0</v>
      </c>
      <c r="I52" s="44">
        <v>0</v>
      </c>
      <c r="J52" s="45">
        <f t="shared" si="0"/>
        <v>55</v>
      </c>
      <c r="K52" s="44">
        <f>J52</f>
        <v>55</v>
      </c>
    </row>
    <row r="53" spans="1:11" ht="15" x14ac:dyDescent="0.25">
      <c r="A53" s="74"/>
      <c r="B53" s="11"/>
      <c r="C53" s="28" t="s">
        <v>48</v>
      </c>
      <c r="D53" s="43">
        <v>0</v>
      </c>
      <c r="E53" s="43">
        <v>0</v>
      </c>
      <c r="F53" s="43">
        <v>0</v>
      </c>
      <c r="G53" s="44">
        <v>0</v>
      </c>
      <c r="H53" s="44">
        <v>31</v>
      </c>
      <c r="I53" s="44">
        <v>0</v>
      </c>
      <c r="J53" s="45">
        <f t="shared" si="0"/>
        <v>31</v>
      </c>
      <c r="K53" s="44">
        <f t="shared" ref="K53:K54" si="6">J53</f>
        <v>31</v>
      </c>
    </row>
    <row r="54" spans="1:11" ht="15" x14ac:dyDescent="0.25">
      <c r="A54" s="74"/>
      <c r="B54" s="11"/>
      <c r="C54" s="20" t="s">
        <v>49</v>
      </c>
      <c r="D54" s="43">
        <v>19</v>
      </c>
      <c r="E54" s="43">
        <v>0</v>
      </c>
      <c r="F54" s="43">
        <v>19</v>
      </c>
      <c r="G54" s="44">
        <v>1</v>
      </c>
      <c r="H54" s="44">
        <v>1</v>
      </c>
      <c r="I54" s="44">
        <v>0</v>
      </c>
      <c r="J54" s="45">
        <f t="shared" si="0"/>
        <v>21</v>
      </c>
      <c r="K54" s="44">
        <f t="shared" si="6"/>
        <v>21</v>
      </c>
    </row>
    <row r="55" spans="1:11" ht="15" x14ac:dyDescent="0.25">
      <c r="A55" s="89"/>
      <c r="B55" s="11"/>
      <c r="C55" s="20"/>
      <c r="D55" s="43"/>
      <c r="E55" s="43"/>
      <c r="F55" s="43"/>
      <c r="G55" s="44"/>
      <c r="H55" s="44"/>
      <c r="I55" s="44"/>
      <c r="J55" s="45"/>
      <c r="K55" s="44"/>
    </row>
    <row r="56" spans="1:11" ht="15" x14ac:dyDescent="0.25">
      <c r="A56" s="88"/>
      <c r="B56" s="16" t="s">
        <v>50</v>
      </c>
      <c r="C56" s="17" t="s">
        <v>51</v>
      </c>
      <c r="D56" s="46">
        <v>21883</v>
      </c>
      <c r="E56" s="46">
        <v>418</v>
      </c>
      <c r="F56" s="46">
        <v>22301</v>
      </c>
      <c r="G56" s="47">
        <v>9541</v>
      </c>
      <c r="H56" s="47">
        <v>2729</v>
      </c>
      <c r="I56" s="47">
        <v>0</v>
      </c>
      <c r="J56" s="48">
        <f t="shared" si="0"/>
        <v>34571</v>
      </c>
      <c r="K56" s="47">
        <f>J56</f>
        <v>34571</v>
      </c>
    </row>
    <row r="57" spans="1:11" ht="15" x14ac:dyDescent="0.25">
      <c r="A57" s="83"/>
      <c r="B57" s="11"/>
      <c r="C57" s="12" t="s">
        <v>52</v>
      </c>
      <c r="D57" s="43">
        <v>6</v>
      </c>
      <c r="E57" s="43">
        <v>0</v>
      </c>
      <c r="F57" s="43">
        <v>6</v>
      </c>
      <c r="G57" s="44">
        <v>7353</v>
      </c>
      <c r="H57" s="44">
        <v>176</v>
      </c>
      <c r="I57" s="44">
        <v>0</v>
      </c>
      <c r="J57" s="45">
        <f t="shared" si="0"/>
        <v>7535</v>
      </c>
      <c r="K57" s="44">
        <f>J57</f>
        <v>7535</v>
      </c>
    </row>
    <row r="58" spans="1:11" ht="15" x14ac:dyDescent="0.25">
      <c r="A58" s="81"/>
      <c r="B58" s="11"/>
      <c r="C58" s="22" t="s">
        <v>53</v>
      </c>
      <c r="D58" s="43"/>
      <c r="E58" s="43"/>
      <c r="F58" s="43"/>
      <c r="G58" s="44"/>
      <c r="H58" s="44"/>
      <c r="I58" s="44"/>
      <c r="J58" s="45"/>
      <c r="K58" s="44"/>
    </row>
    <row r="59" spans="1:11" ht="15" x14ac:dyDescent="0.25">
      <c r="A59" s="83"/>
      <c r="B59" s="11"/>
      <c r="C59" s="20" t="s">
        <v>54</v>
      </c>
      <c r="D59" s="43">
        <v>621</v>
      </c>
      <c r="E59" s="43">
        <v>0</v>
      </c>
      <c r="F59" s="43">
        <v>621</v>
      </c>
      <c r="G59" s="44">
        <v>12</v>
      </c>
      <c r="H59" s="44">
        <v>40</v>
      </c>
      <c r="I59" s="44">
        <v>0</v>
      </c>
      <c r="J59" s="45">
        <f t="shared" si="0"/>
        <v>673</v>
      </c>
      <c r="K59" s="44">
        <f>J59</f>
        <v>673</v>
      </c>
    </row>
    <row r="60" spans="1:11" ht="15" x14ac:dyDescent="0.25">
      <c r="A60" s="83"/>
      <c r="B60" s="11"/>
      <c r="C60" s="20" t="s">
        <v>55</v>
      </c>
      <c r="D60" s="43">
        <v>307</v>
      </c>
      <c r="E60" s="43">
        <v>0</v>
      </c>
      <c r="F60" s="43">
        <v>307</v>
      </c>
      <c r="G60" s="44">
        <v>5</v>
      </c>
      <c r="H60" s="44">
        <v>18</v>
      </c>
      <c r="I60" s="44">
        <v>0</v>
      </c>
      <c r="J60" s="45">
        <f t="shared" si="0"/>
        <v>330</v>
      </c>
      <c r="K60" s="44">
        <f t="shared" ref="K60:K76" si="7">J60</f>
        <v>330</v>
      </c>
    </row>
    <row r="61" spans="1:11" ht="15" x14ac:dyDescent="0.25">
      <c r="A61" s="83"/>
      <c r="B61" s="11"/>
      <c r="C61" s="20" t="s">
        <v>56</v>
      </c>
      <c r="D61" s="43">
        <v>20</v>
      </c>
      <c r="E61" s="43">
        <v>0</v>
      </c>
      <c r="F61" s="43">
        <v>20</v>
      </c>
      <c r="G61" s="44">
        <v>0</v>
      </c>
      <c r="H61" s="44">
        <v>0</v>
      </c>
      <c r="I61" s="44">
        <v>0</v>
      </c>
      <c r="J61" s="45">
        <f>SUM(F61:I61)</f>
        <v>20</v>
      </c>
      <c r="K61" s="44">
        <f t="shared" si="7"/>
        <v>20</v>
      </c>
    </row>
    <row r="62" spans="1:11" ht="15" x14ac:dyDescent="0.25">
      <c r="A62" s="83"/>
      <c r="B62" s="11"/>
      <c r="C62" s="20" t="s">
        <v>57</v>
      </c>
      <c r="D62" s="43">
        <v>6105</v>
      </c>
      <c r="E62" s="43">
        <v>0</v>
      </c>
      <c r="F62" s="43">
        <v>6105</v>
      </c>
      <c r="G62" s="44">
        <v>238</v>
      </c>
      <c r="H62" s="44">
        <v>485</v>
      </c>
      <c r="I62" s="44">
        <v>0</v>
      </c>
      <c r="J62" s="45">
        <f t="shared" si="0"/>
        <v>6828</v>
      </c>
      <c r="K62" s="44">
        <f t="shared" si="7"/>
        <v>6828</v>
      </c>
    </row>
    <row r="63" spans="1:11" ht="15" x14ac:dyDescent="0.25">
      <c r="A63" s="83"/>
      <c r="B63" s="11"/>
      <c r="C63" s="20" t="s">
        <v>58</v>
      </c>
      <c r="D63" s="43">
        <v>10392</v>
      </c>
      <c r="E63" s="43">
        <v>0</v>
      </c>
      <c r="F63" s="43">
        <v>10392</v>
      </c>
      <c r="G63" s="44">
        <v>277</v>
      </c>
      <c r="H63" s="44">
        <v>802</v>
      </c>
      <c r="I63" s="44">
        <v>0</v>
      </c>
      <c r="J63" s="45">
        <f t="shared" si="0"/>
        <v>11471</v>
      </c>
      <c r="K63" s="44">
        <f t="shared" si="7"/>
        <v>11471</v>
      </c>
    </row>
    <row r="64" spans="1:11" ht="15" x14ac:dyDescent="0.25">
      <c r="A64" s="81"/>
      <c r="B64" s="11"/>
      <c r="C64" s="20" t="s">
        <v>59</v>
      </c>
      <c r="D64" s="43">
        <v>0</v>
      </c>
      <c r="E64" s="43">
        <v>0</v>
      </c>
      <c r="F64" s="43">
        <v>0</v>
      </c>
      <c r="G64" s="44">
        <v>430</v>
      </c>
      <c r="H64" s="44">
        <v>16</v>
      </c>
      <c r="I64" s="44">
        <v>0</v>
      </c>
      <c r="J64" s="45">
        <f t="shared" si="0"/>
        <v>446</v>
      </c>
      <c r="K64" s="44">
        <f t="shared" si="7"/>
        <v>446</v>
      </c>
    </row>
    <row r="65" spans="1:11" ht="15" x14ac:dyDescent="0.25">
      <c r="A65" s="83"/>
      <c r="B65" s="11"/>
      <c r="C65" s="20" t="s">
        <v>60</v>
      </c>
      <c r="D65" s="43">
        <v>1233</v>
      </c>
      <c r="E65" s="43">
        <v>0</v>
      </c>
      <c r="F65" s="43">
        <v>1233</v>
      </c>
      <c r="G65" s="44">
        <v>20</v>
      </c>
      <c r="H65" s="44">
        <v>56</v>
      </c>
      <c r="I65" s="44">
        <v>0</v>
      </c>
      <c r="J65" s="45">
        <f t="shared" si="0"/>
        <v>1309</v>
      </c>
      <c r="K65" s="44">
        <f t="shared" si="7"/>
        <v>1309</v>
      </c>
    </row>
    <row r="66" spans="1:11" ht="15" x14ac:dyDescent="0.25">
      <c r="A66" s="83"/>
      <c r="B66" s="11"/>
      <c r="C66" s="20" t="s">
        <v>61</v>
      </c>
      <c r="D66" s="43">
        <v>0</v>
      </c>
      <c r="E66" s="43">
        <v>0</v>
      </c>
      <c r="F66" s="43">
        <v>0</v>
      </c>
      <c r="G66" s="44">
        <v>254</v>
      </c>
      <c r="H66" s="44">
        <v>0</v>
      </c>
      <c r="I66" s="44">
        <v>0</v>
      </c>
      <c r="J66" s="45">
        <f t="shared" si="0"/>
        <v>254</v>
      </c>
      <c r="K66" s="44">
        <f t="shared" si="7"/>
        <v>254</v>
      </c>
    </row>
    <row r="67" spans="1:11" ht="15" x14ac:dyDescent="0.25">
      <c r="A67" s="81"/>
      <c r="B67" s="11"/>
      <c r="C67" s="22" t="s">
        <v>62</v>
      </c>
      <c r="D67" s="43">
        <v>0</v>
      </c>
      <c r="E67" s="43">
        <v>0</v>
      </c>
      <c r="F67" s="43">
        <v>0</v>
      </c>
      <c r="G67" s="44">
        <v>0</v>
      </c>
      <c r="H67" s="44">
        <v>0</v>
      </c>
      <c r="I67" s="44">
        <v>0</v>
      </c>
      <c r="J67" s="45">
        <f t="shared" si="0"/>
        <v>0</v>
      </c>
      <c r="K67" s="44">
        <f t="shared" si="7"/>
        <v>0</v>
      </c>
    </row>
    <row r="68" spans="1:11" ht="15" x14ac:dyDescent="0.25">
      <c r="A68" s="83"/>
      <c r="B68" s="11"/>
      <c r="C68" s="22" t="s">
        <v>63</v>
      </c>
      <c r="D68" s="43">
        <v>1543</v>
      </c>
      <c r="E68" s="43">
        <v>59</v>
      </c>
      <c r="F68" s="43">
        <v>1602</v>
      </c>
      <c r="G68" s="44">
        <v>22</v>
      </c>
      <c r="H68" s="44">
        <v>80</v>
      </c>
      <c r="I68" s="44">
        <v>0</v>
      </c>
      <c r="J68" s="45">
        <f t="shared" si="0"/>
        <v>1704</v>
      </c>
      <c r="K68" s="44">
        <f t="shared" si="7"/>
        <v>1704</v>
      </c>
    </row>
    <row r="69" spans="1:11" ht="15" x14ac:dyDescent="0.25">
      <c r="A69" s="83"/>
      <c r="B69" s="11"/>
      <c r="C69" s="22" t="s">
        <v>64</v>
      </c>
      <c r="D69" s="43">
        <v>0</v>
      </c>
      <c r="E69" s="43">
        <v>0</v>
      </c>
      <c r="F69" s="43">
        <v>0</v>
      </c>
      <c r="G69" s="44">
        <v>0</v>
      </c>
      <c r="H69" s="44">
        <v>892</v>
      </c>
      <c r="I69" s="44">
        <v>0</v>
      </c>
      <c r="J69" s="45">
        <f t="shared" si="0"/>
        <v>892</v>
      </c>
      <c r="K69" s="44">
        <f t="shared" si="7"/>
        <v>892</v>
      </c>
    </row>
    <row r="70" spans="1:11" ht="15" x14ac:dyDescent="0.25">
      <c r="A70" s="83"/>
      <c r="B70" s="11"/>
      <c r="C70" s="27" t="s">
        <v>65</v>
      </c>
      <c r="D70" s="43">
        <v>0</v>
      </c>
      <c r="E70" s="43">
        <v>0</v>
      </c>
      <c r="F70" s="43">
        <v>0</v>
      </c>
      <c r="G70" s="44">
        <v>86</v>
      </c>
      <c r="H70" s="44">
        <v>0</v>
      </c>
      <c r="I70" s="44">
        <v>0</v>
      </c>
      <c r="J70" s="45">
        <f t="shared" si="0"/>
        <v>86</v>
      </c>
      <c r="K70" s="44">
        <f t="shared" si="7"/>
        <v>86</v>
      </c>
    </row>
    <row r="71" spans="1:11" ht="15" x14ac:dyDescent="0.25">
      <c r="A71" s="83"/>
      <c r="B71" s="11"/>
      <c r="C71" s="27" t="s">
        <v>66</v>
      </c>
      <c r="D71" s="43">
        <v>0</v>
      </c>
      <c r="E71" s="43">
        <v>0</v>
      </c>
      <c r="F71" s="43">
        <v>0</v>
      </c>
      <c r="G71" s="44">
        <v>0</v>
      </c>
      <c r="H71" s="44">
        <v>81</v>
      </c>
      <c r="I71" s="44">
        <v>0</v>
      </c>
      <c r="J71" s="45">
        <f t="shared" si="0"/>
        <v>81</v>
      </c>
      <c r="K71" s="44">
        <f t="shared" si="7"/>
        <v>81</v>
      </c>
    </row>
    <row r="72" spans="1:11" ht="15" x14ac:dyDescent="0.25">
      <c r="A72" s="83"/>
      <c r="B72" s="11"/>
      <c r="C72" s="27" t="s">
        <v>67</v>
      </c>
      <c r="D72" s="43">
        <v>1614</v>
      </c>
      <c r="E72" s="43">
        <v>0</v>
      </c>
      <c r="F72" s="43">
        <v>1614</v>
      </c>
      <c r="G72" s="44">
        <v>0</v>
      </c>
      <c r="H72" s="44">
        <v>0</v>
      </c>
      <c r="I72" s="44">
        <v>0</v>
      </c>
      <c r="J72" s="45">
        <f>SUM(F72:I72)</f>
        <v>1614</v>
      </c>
      <c r="K72" s="44">
        <f t="shared" si="7"/>
        <v>1614</v>
      </c>
    </row>
    <row r="73" spans="1:11" ht="15" x14ac:dyDescent="0.25">
      <c r="A73" s="83"/>
      <c r="B73" s="11"/>
      <c r="C73" s="27" t="s">
        <v>392</v>
      </c>
      <c r="D73" s="43">
        <v>0</v>
      </c>
      <c r="E73" s="43">
        <v>0</v>
      </c>
      <c r="F73" s="43">
        <v>0</v>
      </c>
      <c r="G73" s="44">
        <v>0</v>
      </c>
      <c r="H73" s="44">
        <v>0</v>
      </c>
      <c r="I73" s="44">
        <v>0</v>
      </c>
      <c r="J73" s="45">
        <f t="shared" ref="J73:J74" si="8">SUM(F73:I73)</f>
        <v>0</v>
      </c>
      <c r="K73" s="44">
        <f t="shared" ref="K73:K74" si="9">J73</f>
        <v>0</v>
      </c>
    </row>
    <row r="74" spans="1:11" ht="15" x14ac:dyDescent="0.25">
      <c r="A74" s="83"/>
      <c r="B74" s="11"/>
      <c r="C74" s="27" t="s">
        <v>393</v>
      </c>
      <c r="D74" s="43">
        <v>0</v>
      </c>
      <c r="E74" s="43">
        <v>0</v>
      </c>
      <c r="F74" s="43">
        <v>0</v>
      </c>
      <c r="G74" s="44">
        <v>0</v>
      </c>
      <c r="H74" s="44">
        <v>0</v>
      </c>
      <c r="I74" s="44">
        <v>0</v>
      </c>
      <c r="J74" s="45">
        <f t="shared" si="8"/>
        <v>0</v>
      </c>
      <c r="K74" s="44">
        <f t="shared" si="9"/>
        <v>0</v>
      </c>
    </row>
    <row r="75" spans="1:11" ht="15" x14ac:dyDescent="0.25">
      <c r="A75" s="88"/>
      <c r="B75" s="11"/>
      <c r="C75" s="20" t="s">
        <v>68</v>
      </c>
      <c r="D75" s="43">
        <v>42</v>
      </c>
      <c r="E75" s="43">
        <v>0</v>
      </c>
      <c r="F75" s="43">
        <v>42</v>
      </c>
      <c r="G75" s="44">
        <v>746</v>
      </c>
      <c r="H75" s="44">
        <v>28</v>
      </c>
      <c r="I75" s="44">
        <v>0</v>
      </c>
      <c r="J75" s="45">
        <f t="shared" si="0"/>
        <v>816</v>
      </c>
      <c r="K75" s="44">
        <f t="shared" si="7"/>
        <v>816</v>
      </c>
    </row>
    <row r="76" spans="1:11" ht="15" x14ac:dyDescent="0.2">
      <c r="A76" s="89"/>
      <c r="B76" s="29"/>
      <c r="C76" s="30" t="s">
        <v>69</v>
      </c>
      <c r="D76" s="43">
        <v>0</v>
      </c>
      <c r="E76" s="43">
        <v>359</v>
      </c>
      <c r="F76" s="43">
        <v>359</v>
      </c>
      <c r="G76" s="44">
        <v>98</v>
      </c>
      <c r="H76" s="44">
        <v>55</v>
      </c>
      <c r="I76" s="44">
        <v>0</v>
      </c>
      <c r="J76" s="45">
        <f t="shared" si="0"/>
        <v>512</v>
      </c>
      <c r="K76" s="44">
        <f t="shared" si="7"/>
        <v>512</v>
      </c>
    </row>
    <row r="77" spans="1:11" ht="15" x14ac:dyDescent="0.2">
      <c r="B77" s="29"/>
      <c r="C77" s="30"/>
      <c r="D77" s="43"/>
      <c r="E77" s="43"/>
      <c r="F77" s="43"/>
      <c r="G77" s="44"/>
      <c r="H77" s="44"/>
      <c r="I77" s="44"/>
      <c r="J77" s="45"/>
      <c r="K77" s="44"/>
    </row>
    <row r="78" spans="1:11" ht="15" x14ac:dyDescent="0.25">
      <c r="B78" s="16" t="s">
        <v>70</v>
      </c>
      <c r="C78" s="26" t="s">
        <v>71</v>
      </c>
      <c r="D78" s="46">
        <v>2214</v>
      </c>
      <c r="E78" s="46">
        <v>1420</v>
      </c>
      <c r="F78" s="46">
        <v>3634</v>
      </c>
      <c r="G78" s="47">
        <v>674</v>
      </c>
      <c r="H78" s="47">
        <v>17047</v>
      </c>
      <c r="I78" s="47">
        <v>0</v>
      </c>
      <c r="J78" s="48">
        <f t="shared" si="0"/>
        <v>21355</v>
      </c>
      <c r="K78" s="47">
        <f>J78</f>
        <v>21355</v>
      </c>
    </row>
    <row r="79" spans="1:11" ht="15" x14ac:dyDescent="0.25">
      <c r="A79" s="74"/>
      <c r="B79" s="11"/>
      <c r="C79" s="12" t="s">
        <v>72</v>
      </c>
      <c r="D79" s="43">
        <v>0</v>
      </c>
      <c r="E79" s="43">
        <v>0</v>
      </c>
      <c r="F79" s="43">
        <v>0</v>
      </c>
      <c r="G79" s="44">
        <v>21</v>
      </c>
      <c r="H79" s="44">
        <v>1834</v>
      </c>
      <c r="I79" s="44">
        <v>0</v>
      </c>
      <c r="J79" s="45">
        <f t="shared" si="0"/>
        <v>1855</v>
      </c>
      <c r="K79" s="44">
        <f>J79</f>
        <v>1855</v>
      </c>
    </row>
    <row r="80" spans="1:11" ht="15" x14ac:dyDescent="0.25">
      <c r="B80" s="11"/>
      <c r="C80" s="12" t="s">
        <v>73</v>
      </c>
      <c r="D80" s="43">
        <v>0</v>
      </c>
      <c r="E80" s="43">
        <v>0</v>
      </c>
      <c r="F80" s="43">
        <v>0</v>
      </c>
      <c r="G80" s="44">
        <v>0</v>
      </c>
      <c r="H80" s="44">
        <v>13186</v>
      </c>
      <c r="I80" s="44">
        <v>0</v>
      </c>
      <c r="J80" s="45">
        <f t="shared" si="0"/>
        <v>13186</v>
      </c>
      <c r="K80" s="44">
        <f t="shared" ref="K80:K88" si="10">J80</f>
        <v>13186</v>
      </c>
    </row>
    <row r="81" spans="1:11" ht="15" x14ac:dyDescent="0.25">
      <c r="A81" s="74"/>
      <c r="B81" s="11"/>
      <c r="C81" s="12" t="s">
        <v>74</v>
      </c>
      <c r="D81" s="43">
        <v>0</v>
      </c>
      <c r="E81" s="43">
        <v>0</v>
      </c>
      <c r="F81" s="43">
        <v>0</v>
      </c>
      <c r="G81" s="44">
        <v>0</v>
      </c>
      <c r="H81" s="44">
        <v>473</v>
      </c>
      <c r="I81" s="44">
        <v>0</v>
      </c>
      <c r="J81" s="45">
        <f t="shared" si="0"/>
        <v>473</v>
      </c>
      <c r="K81" s="44">
        <f t="shared" si="10"/>
        <v>473</v>
      </c>
    </row>
    <row r="82" spans="1:11" ht="15" x14ac:dyDescent="0.25">
      <c r="A82" s="77"/>
      <c r="B82" s="11"/>
      <c r="C82" s="12" t="s">
        <v>75</v>
      </c>
      <c r="D82" s="43">
        <v>0</v>
      </c>
      <c r="E82" s="43">
        <v>0</v>
      </c>
      <c r="F82" s="43">
        <v>0</v>
      </c>
      <c r="G82" s="44">
        <v>2</v>
      </c>
      <c r="H82" s="44">
        <v>124</v>
      </c>
      <c r="I82" s="44">
        <v>0</v>
      </c>
      <c r="J82" s="45">
        <f t="shared" ref="J82:J142" si="11">SUM(F82:I82)</f>
        <v>126</v>
      </c>
      <c r="K82" s="44">
        <f t="shared" si="10"/>
        <v>126</v>
      </c>
    </row>
    <row r="83" spans="1:11" ht="15" x14ac:dyDescent="0.25">
      <c r="A83" s="74"/>
      <c r="B83" s="11"/>
      <c r="C83" s="12" t="s">
        <v>76</v>
      </c>
      <c r="D83" s="43">
        <v>0</v>
      </c>
      <c r="E83" s="43">
        <v>0</v>
      </c>
      <c r="F83" s="43">
        <v>0</v>
      </c>
      <c r="G83" s="44">
        <v>0</v>
      </c>
      <c r="H83" s="44">
        <v>274</v>
      </c>
      <c r="I83" s="44">
        <v>0</v>
      </c>
      <c r="J83" s="45">
        <f t="shared" si="11"/>
        <v>274</v>
      </c>
      <c r="K83" s="44">
        <f t="shared" si="10"/>
        <v>274</v>
      </c>
    </row>
    <row r="84" spans="1:11" ht="15" x14ac:dyDescent="0.25">
      <c r="A84" s="74"/>
      <c r="B84" s="11"/>
      <c r="C84" s="12" t="s">
        <v>77</v>
      </c>
      <c r="D84" s="43">
        <v>1595</v>
      </c>
      <c r="E84" s="43">
        <v>22</v>
      </c>
      <c r="F84" s="43">
        <v>1617</v>
      </c>
      <c r="G84" s="44">
        <v>503</v>
      </c>
      <c r="H84" s="44">
        <v>0</v>
      </c>
      <c r="I84" s="44">
        <v>0</v>
      </c>
      <c r="J84" s="45">
        <f t="shared" si="11"/>
        <v>2120</v>
      </c>
      <c r="K84" s="44">
        <f t="shared" si="10"/>
        <v>2120</v>
      </c>
    </row>
    <row r="85" spans="1:11" ht="15" x14ac:dyDescent="0.25">
      <c r="A85" s="78"/>
      <c r="B85" s="11"/>
      <c r="C85" s="12" t="s">
        <v>78</v>
      </c>
      <c r="D85" s="43">
        <v>3</v>
      </c>
      <c r="E85" s="43">
        <v>0</v>
      </c>
      <c r="F85" s="43">
        <v>3</v>
      </c>
      <c r="G85" s="44">
        <v>0</v>
      </c>
      <c r="H85" s="44">
        <v>0</v>
      </c>
      <c r="I85" s="44">
        <v>0</v>
      </c>
      <c r="J85" s="45">
        <f t="shared" si="11"/>
        <v>3</v>
      </c>
      <c r="K85" s="44">
        <f t="shared" si="10"/>
        <v>3</v>
      </c>
    </row>
    <row r="86" spans="1:11" ht="15" x14ac:dyDescent="0.25">
      <c r="A86" s="74"/>
      <c r="B86" s="11"/>
      <c r="C86" s="12" t="s">
        <v>13</v>
      </c>
      <c r="D86" s="43">
        <v>240</v>
      </c>
      <c r="E86" s="43">
        <v>164</v>
      </c>
      <c r="F86" s="43">
        <v>404</v>
      </c>
      <c r="G86" s="44">
        <v>40</v>
      </c>
      <c r="H86" s="44">
        <v>1097</v>
      </c>
      <c r="I86" s="44">
        <v>0</v>
      </c>
      <c r="J86" s="45">
        <f t="shared" si="11"/>
        <v>1541</v>
      </c>
      <c r="K86" s="44">
        <f t="shared" si="10"/>
        <v>1541</v>
      </c>
    </row>
    <row r="87" spans="1:11" ht="15" x14ac:dyDescent="0.25">
      <c r="A87" s="74"/>
      <c r="B87" s="11"/>
      <c r="C87" s="12" t="s">
        <v>79</v>
      </c>
      <c r="D87" s="43">
        <v>0</v>
      </c>
      <c r="E87" s="43">
        <v>1161</v>
      </c>
      <c r="F87" s="43">
        <v>1161</v>
      </c>
      <c r="G87" s="44">
        <v>0</v>
      </c>
      <c r="H87" s="44">
        <v>0</v>
      </c>
      <c r="I87" s="44">
        <v>0</v>
      </c>
      <c r="J87" s="45">
        <f>SUM(F87:I87)</f>
        <v>1161</v>
      </c>
      <c r="K87" s="44">
        <f t="shared" si="10"/>
        <v>1161</v>
      </c>
    </row>
    <row r="88" spans="1:11" ht="15" x14ac:dyDescent="0.25">
      <c r="A88" s="89"/>
      <c r="B88" s="11"/>
      <c r="C88" s="12" t="s">
        <v>80</v>
      </c>
      <c r="D88" s="43">
        <v>376</v>
      </c>
      <c r="E88" s="43">
        <v>73</v>
      </c>
      <c r="F88" s="43">
        <v>449</v>
      </c>
      <c r="G88" s="44">
        <v>108</v>
      </c>
      <c r="H88" s="44">
        <v>59</v>
      </c>
      <c r="I88" s="44">
        <v>0</v>
      </c>
      <c r="J88" s="45">
        <f t="shared" si="11"/>
        <v>616</v>
      </c>
      <c r="K88" s="44">
        <f t="shared" si="10"/>
        <v>616</v>
      </c>
    </row>
    <row r="89" spans="1:11" ht="15" x14ac:dyDescent="0.25">
      <c r="A89" s="89"/>
      <c r="B89" s="11"/>
      <c r="C89" s="12"/>
      <c r="D89" s="43"/>
      <c r="E89" s="43"/>
      <c r="F89" s="43"/>
      <c r="G89" s="44"/>
      <c r="H89" s="44"/>
      <c r="I89" s="44"/>
      <c r="J89" s="45"/>
      <c r="K89" s="44"/>
    </row>
    <row r="90" spans="1:11" ht="15" x14ac:dyDescent="0.25">
      <c r="A90" s="88"/>
      <c r="B90" s="11"/>
      <c r="C90" s="31" t="s">
        <v>81</v>
      </c>
      <c r="D90" s="49">
        <v>1655</v>
      </c>
      <c r="E90" s="49">
        <v>0</v>
      </c>
      <c r="F90" s="49">
        <v>1655</v>
      </c>
      <c r="G90" s="50">
        <v>0</v>
      </c>
      <c r="H90" s="50">
        <v>0</v>
      </c>
      <c r="I90" s="50">
        <v>0</v>
      </c>
      <c r="J90" s="51">
        <f t="shared" si="11"/>
        <v>1655</v>
      </c>
      <c r="K90" s="50">
        <f>J90</f>
        <v>1655</v>
      </c>
    </row>
    <row r="91" spans="1:11" ht="15" x14ac:dyDescent="0.25">
      <c r="A91" s="83"/>
      <c r="B91" s="11"/>
      <c r="C91" s="32" t="s">
        <v>82</v>
      </c>
      <c r="D91" s="43">
        <v>1655</v>
      </c>
      <c r="E91" s="43">
        <v>0</v>
      </c>
      <c r="F91" s="43">
        <v>1655</v>
      </c>
      <c r="G91" s="44">
        <v>0</v>
      </c>
      <c r="H91" s="44">
        <v>0</v>
      </c>
      <c r="I91" s="44">
        <v>0</v>
      </c>
      <c r="J91" s="45">
        <f t="shared" si="11"/>
        <v>1655</v>
      </c>
      <c r="K91" s="44">
        <f>J91</f>
        <v>1655</v>
      </c>
    </row>
    <row r="92" spans="1:11" ht="15" x14ac:dyDescent="0.25">
      <c r="A92" s="81"/>
      <c r="B92" s="11"/>
      <c r="C92" s="32" t="s">
        <v>83</v>
      </c>
      <c r="D92" s="43">
        <v>0</v>
      </c>
      <c r="E92" s="43">
        <v>0</v>
      </c>
      <c r="F92" s="43">
        <v>0</v>
      </c>
      <c r="G92" s="44">
        <v>0</v>
      </c>
      <c r="H92" s="44">
        <v>0</v>
      </c>
      <c r="I92" s="44">
        <v>0</v>
      </c>
      <c r="J92" s="45">
        <f t="shared" si="11"/>
        <v>0</v>
      </c>
      <c r="K92" s="44">
        <f>J92</f>
        <v>0</v>
      </c>
    </row>
    <row r="93" spans="1:11" ht="15" x14ac:dyDescent="0.25">
      <c r="A93" s="83"/>
      <c r="B93" s="11"/>
      <c r="C93" s="32" t="s">
        <v>84</v>
      </c>
      <c r="D93" s="43">
        <v>0</v>
      </c>
      <c r="E93" s="43">
        <v>0</v>
      </c>
      <c r="F93" s="43">
        <v>0</v>
      </c>
      <c r="G93" s="44">
        <v>0</v>
      </c>
      <c r="H93" s="44">
        <v>0</v>
      </c>
      <c r="I93" s="44">
        <v>0</v>
      </c>
      <c r="J93" s="45">
        <f t="shared" si="11"/>
        <v>0</v>
      </c>
      <c r="K93" s="44">
        <f>J93</f>
        <v>0</v>
      </c>
    </row>
    <row r="94" spans="1:11" ht="15" x14ac:dyDescent="0.25">
      <c r="A94" s="81"/>
      <c r="B94" s="11"/>
      <c r="C94" s="20"/>
      <c r="D94" s="43"/>
      <c r="E94" s="43"/>
      <c r="F94" s="43"/>
      <c r="G94" s="44"/>
      <c r="H94" s="44"/>
      <c r="I94" s="44"/>
      <c r="J94" s="45"/>
      <c r="K94" s="44"/>
    </row>
    <row r="95" spans="1:11" ht="15" x14ac:dyDescent="0.25">
      <c r="A95" s="89"/>
      <c r="B95" s="13" t="s">
        <v>85</v>
      </c>
      <c r="C95" s="14" t="s">
        <v>86</v>
      </c>
      <c r="D95" s="213">
        <v>6634</v>
      </c>
      <c r="E95" s="213">
        <v>906</v>
      </c>
      <c r="F95" s="213">
        <v>7205</v>
      </c>
      <c r="G95" s="214">
        <v>405</v>
      </c>
      <c r="H95" s="214">
        <v>465</v>
      </c>
      <c r="I95" s="214">
        <v>290</v>
      </c>
      <c r="J95" s="215">
        <f t="shared" si="11"/>
        <v>8365</v>
      </c>
      <c r="K95" s="214">
        <f>K97+K109+K117</f>
        <v>6631</v>
      </c>
    </row>
    <row r="96" spans="1:11" ht="15" x14ac:dyDescent="0.25">
      <c r="A96" s="83"/>
      <c r="B96" s="11"/>
      <c r="C96" s="20"/>
      <c r="D96" s="43"/>
      <c r="E96" s="43"/>
      <c r="F96" s="43"/>
      <c r="G96" s="44"/>
      <c r="H96" s="44"/>
      <c r="I96" s="44"/>
      <c r="J96" s="45"/>
      <c r="K96" s="44"/>
    </row>
    <row r="97" spans="1:11" ht="15" x14ac:dyDescent="0.25">
      <c r="A97" s="83"/>
      <c r="B97" s="16" t="s">
        <v>87</v>
      </c>
      <c r="C97" s="17" t="s">
        <v>88</v>
      </c>
      <c r="D97" s="46">
        <v>2485</v>
      </c>
      <c r="E97" s="46">
        <v>637</v>
      </c>
      <c r="F97" s="46">
        <v>2787</v>
      </c>
      <c r="G97" s="47">
        <v>267</v>
      </c>
      <c r="H97" s="47">
        <v>301</v>
      </c>
      <c r="I97" s="47">
        <v>290</v>
      </c>
      <c r="J97" s="48">
        <f t="shared" si="11"/>
        <v>3645</v>
      </c>
      <c r="K97" s="47">
        <f>SUM(K98:K107)</f>
        <v>1911</v>
      </c>
    </row>
    <row r="98" spans="1:11" ht="15" x14ac:dyDescent="0.25">
      <c r="A98" s="81"/>
      <c r="B98" s="11"/>
      <c r="C98" s="22" t="s">
        <v>89</v>
      </c>
      <c r="D98" s="43">
        <v>0</v>
      </c>
      <c r="E98" s="43">
        <v>0</v>
      </c>
      <c r="F98" s="43">
        <v>0</v>
      </c>
      <c r="G98" s="44">
        <v>0</v>
      </c>
      <c r="H98" s="44">
        <v>1</v>
      </c>
      <c r="I98" s="44">
        <v>54</v>
      </c>
      <c r="J98" s="45">
        <f t="shared" si="11"/>
        <v>55</v>
      </c>
      <c r="K98" s="44">
        <v>-1679</v>
      </c>
    </row>
    <row r="99" spans="1:11" ht="15" x14ac:dyDescent="0.25">
      <c r="A99" s="83"/>
      <c r="B99" s="11"/>
      <c r="C99" s="20" t="s">
        <v>90</v>
      </c>
      <c r="D99" s="43">
        <v>379</v>
      </c>
      <c r="E99" s="43">
        <v>456</v>
      </c>
      <c r="F99" s="43">
        <v>835</v>
      </c>
      <c r="G99" s="44">
        <v>0</v>
      </c>
      <c r="H99" s="44">
        <v>0</v>
      </c>
      <c r="I99" s="44">
        <v>0</v>
      </c>
      <c r="J99" s="45">
        <f t="shared" si="11"/>
        <v>835</v>
      </c>
      <c r="K99" s="44">
        <v>835</v>
      </c>
    </row>
    <row r="100" spans="1:11" ht="15" x14ac:dyDescent="0.25">
      <c r="A100" s="83"/>
      <c r="B100" s="11"/>
      <c r="C100" s="22" t="s">
        <v>91</v>
      </c>
      <c r="D100" s="43">
        <v>0</v>
      </c>
      <c r="E100" s="43">
        <v>0</v>
      </c>
      <c r="F100" s="43">
        <v>0</v>
      </c>
      <c r="G100" s="44">
        <v>0</v>
      </c>
      <c r="H100" s="44">
        <v>0</v>
      </c>
      <c r="I100" s="44">
        <v>0</v>
      </c>
      <c r="J100" s="45">
        <f t="shared" si="11"/>
        <v>0</v>
      </c>
      <c r="K100" s="44">
        <v>0</v>
      </c>
    </row>
    <row r="101" spans="1:11" ht="15" x14ac:dyDescent="0.25">
      <c r="A101" s="83"/>
      <c r="B101" s="11"/>
      <c r="C101" s="22" t="s">
        <v>369</v>
      </c>
      <c r="D101" s="43">
        <v>44</v>
      </c>
      <c r="E101" s="43">
        <v>0</v>
      </c>
      <c r="F101" s="43">
        <v>44</v>
      </c>
      <c r="G101" s="44">
        <v>0</v>
      </c>
      <c r="H101" s="44">
        <v>0</v>
      </c>
      <c r="I101" s="44">
        <v>0</v>
      </c>
      <c r="J101" s="45">
        <f t="shared" si="11"/>
        <v>44</v>
      </c>
      <c r="K101" s="44">
        <v>44</v>
      </c>
    </row>
    <row r="102" spans="1:11" ht="15" x14ac:dyDescent="0.25">
      <c r="A102" s="81"/>
      <c r="B102" s="11"/>
      <c r="C102" s="22" t="s">
        <v>92</v>
      </c>
      <c r="D102" s="43">
        <v>1789</v>
      </c>
      <c r="E102" s="43">
        <v>138</v>
      </c>
      <c r="F102" s="43">
        <v>1592</v>
      </c>
      <c r="G102" s="44">
        <v>114</v>
      </c>
      <c r="H102" s="44">
        <v>12</v>
      </c>
      <c r="I102" s="44">
        <v>0</v>
      </c>
      <c r="J102" s="45">
        <f t="shared" si="11"/>
        <v>1718</v>
      </c>
      <c r="K102" s="44">
        <v>1718</v>
      </c>
    </row>
    <row r="103" spans="1:11" ht="15" x14ac:dyDescent="0.25">
      <c r="A103" s="83"/>
      <c r="B103" s="11"/>
      <c r="C103" s="20" t="s">
        <v>93</v>
      </c>
      <c r="D103" s="43">
        <v>-198</v>
      </c>
      <c r="E103" s="43">
        <v>0</v>
      </c>
      <c r="F103" s="43">
        <v>-198</v>
      </c>
      <c r="G103" s="44">
        <v>0</v>
      </c>
      <c r="H103" s="44">
        <v>0</v>
      </c>
      <c r="I103" s="44">
        <v>0</v>
      </c>
      <c r="J103" s="45">
        <f t="shared" si="11"/>
        <v>-198</v>
      </c>
      <c r="K103" s="44">
        <v>-198</v>
      </c>
    </row>
    <row r="104" spans="1:11" ht="15" x14ac:dyDescent="0.25">
      <c r="A104" s="83"/>
      <c r="B104" s="11"/>
      <c r="C104" s="22" t="s">
        <v>94</v>
      </c>
      <c r="D104" s="43">
        <v>80</v>
      </c>
      <c r="E104" s="43">
        <v>1</v>
      </c>
      <c r="F104" s="43">
        <v>81</v>
      </c>
      <c r="G104" s="44">
        <v>6</v>
      </c>
      <c r="H104" s="44">
        <v>2</v>
      </c>
      <c r="I104" s="44">
        <v>1</v>
      </c>
      <c r="J104" s="45">
        <f t="shared" si="11"/>
        <v>90</v>
      </c>
      <c r="K104" s="44">
        <v>90</v>
      </c>
    </row>
    <row r="105" spans="1:11" ht="15" x14ac:dyDescent="0.25">
      <c r="A105" s="83"/>
      <c r="B105" s="11"/>
      <c r="C105" s="22" t="s">
        <v>95</v>
      </c>
      <c r="D105" s="43">
        <v>255</v>
      </c>
      <c r="E105" s="43">
        <v>8</v>
      </c>
      <c r="F105" s="43">
        <v>263</v>
      </c>
      <c r="G105" s="44">
        <v>61</v>
      </c>
      <c r="H105" s="44">
        <v>145</v>
      </c>
      <c r="I105" s="44">
        <v>137</v>
      </c>
      <c r="J105" s="45">
        <f t="shared" si="11"/>
        <v>606</v>
      </c>
      <c r="K105" s="44">
        <v>606</v>
      </c>
    </row>
    <row r="106" spans="1:11" ht="15" x14ac:dyDescent="0.25">
      <c r="A106" s="83"/>
      <c r="B106" s="11"/>
      <c r="C106" s="22" t="s">
        <v>96</v>
      </c>
      <c r="D106" s="43">
        <v>136</v>
      </c>
      <c r="E106" s="43">
        <v>0</v>
      </c>
      <c r="F106" s="43">
        <v>136</v>
      </c>
      <c r="G106" s="44">
        <v>82</v>
      </c>
      <c r="H106" s="44">
        <v>141</v>
      </c>
      <c r="I106" s="44">
        <v>98</v>
      </c>
      <c r="J106" s="45">
        <f t="shared" si="11"/>
        <v>457</v>
      </c>
      <c r="K106" s="44">
        <v>457</v>
      </c>
    </row>
    <row r="107" spans="1:11" ht="15" x14ac:dyDescent="0.25">
      <c r="A107" s="83"/>
      <c r="B107" s="11"/>
      <c r="C107" s="22" t="s">
        <v>97</v>
      </c>
      <c r="D107" s="43">
        <v>0</v>
      </c>
      <c r="E107" s="43">
        <v>34</v>
      </c>
      <c r="F107" s="43">
        <v>34</v>
      </c>
      <c r="G107" s="44">
        <v>4</v>
      </c>
      <c r="H107" s="44">
        <v>0</v>
      </c>
      <c r="I107" s="44">
        <v>0</v>
      </c>
      <c r="J107" s="45">
        <f t="shared" si="11"/>
        <v>38</v>
      </c>
      <c r="K107" s="44">
        <v>38</v>
      </c>
    </row>
    <row r="108" spans="1:11" ht="15" x14ac:dyDescent="0.25">
      <c r="A108" s="74"/>
      <c r="B108" s="11"/>
      <c r="C108" s="22"/>
      <c r="D108" s="43"/>
      <c r="E108" s="43"/>
      <c r="F108" s="43"/>
      <c r="G108" s="44"/>
      <c r="H108" s="44"/>
      <c r="I108" s="44"/>
      <c r="J108" s="45"/>
      <c r="K108" s="44"/>
    </row>
    <row r="109" spans="1:11" ht="15" x14ac:dyDescent="0.25">
      <c r="B109" s="16" t="s">
        <v>103</v>
      </c>
      <c r="C109" s="17" t="s">
        <v>104</v>
      </c>
      <c r="D109" s="46">
        <v>3654</v>
      </c>
      <c r="E109" s="46">
        <v>269</v>
      </c>
      <c r="F109" s="46">
        <v>3923</v>
      </c>
      <c r="G109" s="47">
        <v>137</v>
      </c>
      <c r="H109" s="47">
        <v>75</v>
      </c>
      <c r="I109" s="47">
        <v>0</v>
      </c>
      <c r="J109" s="48">
        <f t="shared" si="11"/>
        <v>4135</v>
      </c>
      <c r="K109" s="47">
        <f>J109</f>
        <v>4135</v>
      </c>
    </row>
    <row r="110" spans="1:11" ht="15" x14ac:dyDescent="0.25">
      <c r="A110" s="74"/>
      <c r="B110" s="11"/>
      <c r="C110" s="22" t="s">
        <v>105</v>
      </c>
      <c r="D110" s="43">
        <v>1344</v>
      </c>
      <c r="E110" s="43">
        <v>0</v>
      </c>
      <c r="F110" s="43">
        <v>1344</v>
      </c>
      <c r="G110" s="44">
        <v>0</v>
      </c>
      <c r="H110" s="44">
        <v>0</v>
      </c>
      <c r="I110" s="44">
        <v>0</v>
      </c>
      <c r="J110" s="45">
        <f t="shared" si="11"/>
        <v>1344</v>
      </c>
      <c r="K110" s="44">
        <f>J110</f>
        <v>1344</v>
      </c>
    </row>
    <row r="111" spans="1:11" ht="15" x14ac:dyDescent="0.25">
      <c r="A111" s="77"/>
      <c r="B111" s="11"/>
      <c r="C111" s="22" t="s">
        <v>106</v>
      </c>
      <c r="D111" s="43">
        <v>0</v>
      </c>
      <c r="E111" s="43">
        <v>0</v>
      </c>
      <c r="F111" s="43">
        <v>0</v>
      </c>
      <c r="G111" s="44">
        <v>0</v>
      </c>
      <c r="H111" s="44">
        <v>0</v>
      </c>
      <c r="I111" s="44">
        <v>0</v>
      </c>
      <c r="J111" s="45">
        <f t="shared" si="11"/>
        <v>0</v>
      </c>
      <c r="K111" s="44">
        <f t="shared" ref="K111:K115" si="12">J111</f>
        <v>0</v>
      </c>
    </row>
    <row r="112" spans="1:11" ht="15" x14ac:dyDescent="0.25">
      <c r="A112" s="74"/>
      <c r="B112" s="11"/>
      <c r="C112" s="22" t="s">
        <v>107</v>
      </c>
      <c r="D112" s="43">
        <v>0</v>
      </c>
      <c r="E112" s="43">
        <v>6</v>
      </c>
      <c r="F112" s="43">
        <v>6</v>
      </c>
      <c r="G112" s="44">
        <v>104</v>
      </c>
      <c r="H112" s="44">
        <v>66</v>
      </c>
      <c r="I112" s="44">
        <v>0</v>
      </c>
      <c r="J112" s="45">
        <f>SUM(F112:I112)</f>
        <v>176</v>
      </c>
      <c r="K112" s="44">
        <f t="shared" si="12"/>
        <v>176</v>
      </c>
    </row>
    <row r="113" spans="1:11" ht="15" x14ac:dyDescent="0.25">
      <c r="A113" s="74"/>
      <c r="B113" s="11"/>
      <c r="C113" s="22" t="s">
        <v>108</v>
      </c>
      <c r="D113" s="43">
        <v>2290</v>
      </c>
      <c r="E113" s="43">
        <v>0</v>
      </c>
      <c r="F113" s="43">
        <v>2290</v>
      </c>
      <c r="G113" s="44">
        <v>0</v>
      </c>
      <c r="H113" s="44">
        <v>0</v>
      </c>
      <c r="I113" s="44">
        <v>0</v>
      </c>
      <c r="J113" s="45">
        <f t="shared" si="11"/>
        <v>2290</v>
      </c>
      <c r="K113" s="44">
        <f t="shared" si="12"/>
        <v>2290</v>
      </c>
    </row>
    <row r="114" spans="1:11" ht="15" x14ac:dyDescent="0.25">
      <c r="A114" s="78"/>
      <c r="B114" s="11"/>
      <c r="C114" s="22" t="s">
        <v>109</v>
      </c>
      <c r="D114" s="43">
        <v>15</v>
      </c>
      <c r="E114" s="43">
        <v>0</v>
      </c>
      <c r="F114" s="43">
        <v>15</v>
      </c>
      <c r="G114" s="44">
        <v>0</v>
      </c>
      <c r="H114" s="44">
        <v>0</v>
      </c>
      <c r="I114" s="44">
        <v>0</v>
      </c>
      <c r="J114" s="45">
        <f t="shared" si="11"/>
        <v>15</v>
      </c>
      <c r="K114" s="44">
        <f t="shared" si="12"/>
        <v>15</v>
      </c>
    </row>
    <row r="115" spans="1:11" ht="15" x14ac:dyDescent="0.25">
      <c r="A115" s="74"/>
      <c r="B115" s="11"/>
      <c r="C115" s="20" t="s">
        <v>110</v>
      </c>
      <c r="D115" s="43">
        <v>5</v>
      </c>
      <c r="E115" s="43">
        <v>263</v>
      </c>
      <c r="F115" s="43">
        <v>268</v>
      </c>
      <c r="G115" s="44">
        <v>33</v>
      </c>
      <c r="H115" s="44">
        <v>9</v>
      </c>
      <c r="I115" s="44">
        <v>0</v>
      </c>
      <c r="J115" s="45">
        <f t="shared" si="11"/>
        <v>310</v>
      </c>
      <c r="K115" s="44">
        <f t="shared" si="12"/>
        <v>310</v>
      </c>
    </row>
    <row r="116" spans="1:11" ht="15" x14ac:dyDescent="0.25">
      <c r="A116" s="74"/>
      <c r="B116" s="11"/>
      <c r="C116" s="20"/>
      <c r="D116" s="43"/>
      <c r="E116" s="43"/>
      <c r="F116" s="43"/>
      <c r="G116" s="44"/>
      <c r="H116" s="44"/>
      <c r="I116" s="44"/>
      <c r="J116" s="45"/>
      <c r="K116" s="44"/>
    </row>
    <row r="117" spans="1:11" ht="15" x14ac:dyDescent="0.25">
      <c r="A117" s="89"/>
      <c r="B117" s="16" t="s">
        <v>111</v>
      </c>
      <c r="C117" s="21" t="s">
        <v>112</v>
      </c>
      <c r="D117" s="46">
        <v>495</v>
      </c>
      <c r="E117" s="46">
        <v>0</v>
      </c>
      <c r="F117" s="46">
        <v>495</v>
      </c>
      <c r="G117" s="47">
        <v>1</v>
      </c>
      <c r="H117" s="47">
        <v>89</v>
      </c>
      <c r="I117" s="47">
        <v>0</v>
      </c>
      <c r="J117" s="48">
        <f t="shared" si="11"/>
        <v>585</v>
      </c>
      <c r="K117" s="47">
        <f>J117</f>
        <v>585</v>
      </c>
    </row>
    <row r="118" spans="1:11" ht="15" x14ac:dyDescent="0.25">
      <c r="A118" s="89"/>
      <c r="B118" s="11"/>
      <c r="C118" s="25"/>
      <c r="D118" s="43"/>
      <c r="E118" s="43"/>
      <c r="F118" s="43"/>
      <c r="G118" s="44"/>
      <c r="H118" s="44"/>
      <c r="I118" s="44"/>
      <c r="J118" s="45"/>
      <c r="K118" s="44"/>
    </row>
    <row r="119" spans="1:11" ht="15" x14ac:dyDescent="0.25">
      <c r="A119" s="89"/>
      <c r="B119" s="13" t="s">
        <v>113</v>
      </c>
      <c r="C119" s="14" t="s">
        <v>114</v>
      </c>
      <c r="D119" s="213">
        <v>62264</v>
      </c>
      <c r="E119" s="213">
        <v>280</v>
      </c>
      <c r="F119" s="213">
        <v>62544</v>
      </c>
      <c r="G119" s="214">
        <v>53357</v>
      </c>
      <c r="H119" s="214">
        <v>9447</v>
      </c>
      <c r="I119" s="214">
        <v>0</v>
      </c>
      <c r="J119" s="214">
        <f t="shared" si="11"/>
        <v>125348</v>
      </c>
      <c r="K119" s="214">
        <f>J119</f>
        <v>125348</v>
      </c>
    </row>
    <row r="120" spans="1:11" ht="15" x14ac:dyDescent="0.25">
      <c r="A120" s="81"/>
      <c r="B120" s="11"/>
      <c r="C120" s="22"/>
      <c r="D120" s="43"/>
      <c r="E120" s="43"/>
      <c r="F120" s="43"/>
      <c r="G120" s="44"/>
      <c r="H120" s="44"/>
      <c r="I120" s="44"/>
      <c r="J120" s="45"/>
      <c r="K120" s="44"/>
    </row>
    <row r="121" spans="1:11" ht="15" x14ac:dyDescent="0.25">
      <c r="A121" s="83"/>
      <c r="B121" s="16" t="s">
        <v>115</v>
      </c>
      <c r="C121" s="26" t="s">
        <v>116</v>
      </c>
      <c r="D121" s="46">
        <v>62205</v>
      </c>
      <c r="E121" s="46">
        <v>0</v>
      </c>
      <c r="F121" s="46">
        <v>62205</v>
      </c>
      <c r="G121" s="47">
        <v>52062</v>
      </c>
      <c r="H121" s="47">
        <v>6758</v>
      </c>
      <c r="I121" s="47">
        <v>0</v>
      </c>
      <c r="J121" s="48">
        <f t="shared" si="11"/>
        <v>121025</v>
      </c>
      <c r="K121" s="47">
        <f>J121</f>
        <v>121025</v>
      </c>
    </row>
    <row r="122" spans="1:11" ht="15" x14ac:dyDescent="0.25">
      <c r="A122" s="83"/>
      <c r="B122" s="11"/>
      <c r="C122" s="22" t="s">
        <v>117</v>
      </c>
      <c r="D122" s="43">
        <v>41205</v>
      </c>
      <c r="E122" s="43">
        <v>0</v>
      </c>
      <c r="F122" s="43">
        <v>41205</v>
      </c>
      <c r="G122" s="44">
        <v>51797</v>
      </c>
      <c r="H122" s="44">
        <v>5664</v>
      </c>
      <c r="I122" s="44">
        <v>0</v>
      </c>
      <c r="J122" s="45">
        <f t="shared" si="11"/>
        <v>98666</v>
      </c>
      <c r="K122" s="44">
        <f>J122</f>
        <v>98666</v>
      </c>
    </row>
    <row r="123" spans="1:11" ht="15" x14ac:dyDescent="0.25">
      <c r="A123" s="83"/>
      <c r="B123" s="11"/>
      <c r="C123" s="22" t="s">
        <v>118</v>
      </c>
      <c r="D123" s="43">
        <v>19491</v>
      </c>
      <c r="E123" s="43">
        <v>0</v>
      </c>
      <c r="F123" s="43">
        <v>19491</v>
      </c>
      <c r="G123" s="44">
        <v>265</v>
      </c>
      <c r="H123" s="44">
        <v>1043</v>
      </c>
      <c r="I123" s="44">
        <v>0</v>
      </c>
      <c r="J123" s="45">
        <f t="shared" si="11"/>
        <v>20799</v>
      </c>
      <c r="K123" s="44">
        <f t="shared" ref="K123:K125" si="13">J123</f>
        <v>20799</v>
      </c>
    </row>
    <row r="124" spans="1:11" ht="15" x14ac:dyDescent="0.25">
      <c r="A124" s="83"/>
      <c r="B124" s="11"/>
      <c r="C124" s="22" t="s">
        <v>119</v>
      </c>
      <c r="D124" s="43">
        <v>1509</v>
      </c>
      <c r="E124" s="43">
        <v>0</v>
      </c>
      <c r="F124" s="43">
        <v>1509</v>
      </c>
      <c r="G124" s="44">
        <v>0</v>
      </c>
      <c r="H124" s="44">
        <v>51</v>
      </c>
      <c r="I124" s="44">
        <v>0</v>
      </c>
      <c r="J124" s="45">
        <f t="shared" si="11"/>
        <v>1560</v>
      </c>
      <c r="K124" s="44">
        <f t="shared" si="13"/>
        <v>1560</v>
      </c>
    </row>
    <row r="125" spans="1:11" ht="15" x14ac:dyDescent="0.25">
      <c r="A125" s="88"/>
      <c r="B125" s="11"/>
      <c r="C125" s="22" t="s">
        <v>80</v>
      </c>
      <c r="D125" s="43">
        <v>0</v>
      </c>
      <c r="E125" s="43">
        <v>0</v>
      </c>
      <c r="F125" s="43">
        <v>0</v>
      </c>
      <c r="G125" s="44">
        <v>0</v>
      </c>
      <c r="H125" s="44">
        <v>0</v>
      </c>
      <c r="I125" s="44">
        <v>0</v>
      </c>
      <c r="J125" s="45">
        <f t="shared" si="11"/>
        <v>0</v>
      </c>
      <c r="K125" s="44">
        <f t="shared" si="13"/>
        <v>0</v>
      </c>
    </row>
    <row r="126" spans="1:11" ht="15" x14ac:dyDescent="0.25">
      <c r="A126" s="89"/>
      <c r="B126" s="11"/>
      <c r="C126" s="22"/>
      <c r="D126" s="43"/>
      <c r="E126" s="43"/>
      <c r="F126" s="43"/>
      <c r="G126" s="44"/>
      <c r="H126" s="44"/>
      <c r="I126" s="44"/>
      <c r="J126" s="45"/>
      <c r="K126" s="44"/>
    </row>
    <row r="127" spans="1:11" ht="15" x14ac:dyDescent="0.25">
      <c r="B127" s="16" t="s">
        <v>120</v>
      </c>
      <c r="C127" s="26" t="s">
        <v>121</v>
      </c>
      <c r="D127" s="46">
        <v>59</v>
      </c>
      <c r="E127" s="46">
        <v>280</v>
      </c>
      <c r="F127" s="46">
        <v>339</v>
      </c>
      <c r="G127" s="47">
        <v>1295</v>
      </c>
      <c r="H127" s="47">
        <v>2689</v>
      </c>
      <c r="I127" s="47">
        <v>0</v>
      </c>
      <c r="J127" s="48">
        <f t="shared" si="11"/>
        <v>4323</v>
      </c>
      <c r="K127" s="47">
        <f>J127</f>
        <v>4323</v>
      </c>
    </row>
    <row r="128" spans="1:11" ht="15" x14ac:dyDescent="0.25">
      <c r="B128" s="11"/>
      <c r="C128" s="22" t="s">
        <v>122</v>
      </c>
      <c r="D128" s="43">
        <v>59</v>
      </c>
      <c r="E128" s="43">
        <v>0</v>
      </c>
      <c r="F128" s="43">
        <v>59</v>
      </c>
      <c r="G128" s="44">
        <v>1260</v>
      </c>
      <c r="H128" s="44">
        <v>177</v>
      </c>
      <c r="I128" s="44">
        <v>0</v>
      </c>
      <c r="J128" s="45">
        <f t="shared" si="11"/>
        <v>1496</v>
      </c>
      <c r="K128" s="44">
        <f>J128</f>
        <v>1496</v>
      </c>
    </row>
    <row r="129" spans="1:11" ht="15" x14ac:dyDescent="0.25">
      <c r="A129" s="74"/>
      <c r="B129" s="11"/>
      <c r="C129" s="22" t="s">
        <v>123</v>
      </c>
      <c r="D129" s="43">
        <v>0</v>
      </c>
      <c r="E129" s="43">
        <v>0</v>
      </c>
      <c r="F129" s="43">
        <v>0</v>
      </c>
      <c r="G129" s="44">
        <v>0</v>
      </c>
      <c r="H129" s="44">
        <v>1712</v>
      </c>
      <c r="I129" s="44">
        <v>0</v>
      </c>
      <c r="J129" s="45">
        <f t="shared" si="11"/>
        <v>1712</v>
      </c>
      <c r="K129" s="44">
        <f t="shared" ref="K129:K131" si="14">J129</f>
        <v>1712</v>
      </c>
    </row>
    <row r="130" spans="1:11" ht="15" x14ac:dyDescent="0.25">
      <c r="B130" s="11"/>
      <c r="C130" s="12" t="s">
        <v>124</v>
      </c>
      <c r="D130" s="43">
        <v>0</v>
      </c>
      <c r="E130" s="43">
        <v>0</v>
      </c>
      <c r="F130" s="43">
        <v>0</v>
      </c>
      <c r="G130" s="44">
        <v>0</v>
      </c>
      <c r="H130" s="44">
        <v>798</v>
      </c>
      <c r="I130" s="44">
        <v>0</v>
      </c>
      <c r="J130" s="45">
        <f t="shared" si="11"/>
        <v>798</v>
      </c>
      <c r="K130" s="44">
        <f t="shared" si="14"/>
        <v>798</v>
      </c>
    </row>
    <row r="131" spans="1:11" ht="15" x14ac:dyDescent="0.25">
      <c r="A131" s="74"/>
      <c r="B131" s="11"/>
      <c r="C131" s="20" t="s">
        <v>80</v>
      </c>
      <c r="D131" s="43">
        <v>0</v>
      </c>
      <c r="E131" s="43">
        <v>280</v>
      </c>
      <c r="F131" s="43">
        <v>280</v>
      </c>
      <c r="G131" s="44">
        <v>35</v>
      </c>
      <c r="H131" s="44">
        <v>2</v>
      </c>
      <c r="I131" s="44">
        <v>0</v>
      </c>
      <c r="J131" s="45">
        <f>SUM(F131:I131)</f>
        <v>317</v>
      </c>
      <c r="K131" s="44">
        <f t="shared" si="14"/>
        <v>317</v>
      </c>
    </row>
    <row r="132" spans="1:11" ht="15" x14ac:dyDescent="0.25">
      <c r="B132" s="11"/>
      <c r="C132" s="20"/>
      <c r="D132" s="43"/>
      <c r="E132" s="43"/>
      <c r="F132" s="43"/>
      <c r="G132" s="44"/>
      <c r="H132" s="44"/>
      <c r="I132" s="44"/>
      <c r="J132" s="45"/>
      <c r="K132" s="44"/>
    </row>
    <row r="133" spans="1:11" ht="15" x14ac:dyDescent="0.25">
      <c r="A133" s="89"/>
      <c r="B133" s="13" t="s">
        <v>125</v>
      </c>
      <c r="C133" s="14" t="s">
        <v>126</v>
      </c>
      <c r="D133" s="213">
        <v>7130</v>
      </c>
      <c r="E133" s="213">
        <v>2576</v>
      </c>
      <c r="F133" s="213">
        <v>9706</v>
      </c>
      <c r="G133" s="214">
        <v>407</v>
      </c>
      <c r="H133" s="214">
        <v>288</v>
      </c>
      <c r="I133" s="214">
        <v>151790</v>
      </c>
      <c r="J133" s="215">
        <f t="shared" si="11"/>
        <v>162191</v>
      </c>
      <c r="K133" s="214">
        <f>J133</f>
        <v>162191</v>
      </c>
    </row>
    <row r="134" spans="1:11" ht="15" x14ac:dyDescent="0.25">
      <c r="A134" s="77"/>
      <c r="B134" s="11"/>
      <c r="C134" s="15"/>
      <c r="D134" s="43"/>
      <c r="E134" s="43"/>
      <c r="F134" s="43"/>
      <c r="G134" s="44"/>
      <c r="H134" s="44"/>
      <c r="I134" s="44"/>
      <c r="J134" s="45"/>
      <c r="K134" s="44"/>
    </row>
    <row r="135" spans="1:11" ht="15" x14ac:dyDescent="0.25">
      <c r="A135" s="74"/>
      <c r="B135" s="16" t="s">
        <v>307</v>
      </c>
      <c r="C135" s="21" t="s">
        <v>127</v>
      </c>
      <c r="D135" s="46">
        <v>0</v>
      </c>
      <c r="E135" s="46">
        <v>2080</v>
      </c>
      <c r="F135" s="46">
        <v>2080</v>
      </c>
      <c r="G135" s="47">
        <v>0</v>
      </c>
      <c r="H135" s="47">
        <v>0</v>
      </c>
      <c r="I135" s="47">
        <v>110364</v>
      </c>
      <c r="J135" s="48">
        <f>SUM(F135:I135)</f>
        <v>112444</v>
      </c>
      <c r="K135" s="47">
        <f>J135</f>
        <v>112444</v>
      </c>
    </row>
    <row r="136" spans="1:11" ht="15" x14ac:dyDescent="0.25">
      <c r="A136" s="74"/>
      <c r="B136" s="33"/>
      <c r="C136" s="34"/>
      <c r="D136" s="52"/>
      <c r="E136" s="52"/>
      <c r="F136" s="52"/>
      <c r="G136" s="53"/>
      <c r="H136" s="53"/>
      <c r="I136" s="53"/>
      <c r="J136" s="54"/>
      <c r="K136" s="53"/>
    </row>
    <row r="137" spans="1:11" ht="15" x14ac:dyDescent="0.25">
      <c r="A137" s="74"/>
      <c r="B137" s="16" t="s">
        <v>306</v>
      </c>
      <c r="C137" s="21" t="s">
        <v>128</v>
      </c>
      <c r="D137" s="46">
        <v>893</v>
      </c>
      <c r="E137" s="46">
        <v>465</v>
      </c>
      <c r="F137" s="46">
        <v>1358</v>
      </c>
      <c r="G137" s="47">
        <v>0</v>
      </c>
      <c r="H137" s="47">
        <v>0</v>
      </c>
      <c r="I137" s="47">
        <v>41404</v>
      </c>
      <c r="J137" s="48">
        <f t="shared" ref="J137:J140" si="15">SUM(F137:I137)</f>
        <v>42762</v>
      </c>
      <c r="K137" s="47">
        <f>J137</f>
        <v>42762</v>
      </c>
    </row>
    <row r="138" spans="1:11" ht="14.25" x14ac:dyDescent="0.2">
      <c r="A138" s="89"/>
      <c r="B138" s="35"/>
      <c r="C138" s="18" t="s">
        <v>298</v>
      </c>
      <c r="D138" s="43">
        <v>893</v>
      </c>
      <c r="E138" s="43">
        <v>465</v>
      </c>
      <c r="F138" s="43">
        <v>1358</v>
      </c>
      <c r="G138" s="44">
        <v>0</v>
      </c>
      <c r="H138" s="44">
        <v>0</v>
      </c>
      <c r="I138" s="44">
        <v>20871</v>
      </c>
      <c r="J138" s="45">
        <f>SUM(F138:I138)</f>
        <v>22229</v>
      </c>
      <c r="K138" s="44">
        <f>J138</f>
        <v>22229</v>
      </c>
    </row>
    <row r="139" spans="1:11" ht="14.25" x14ac:dyDescent="0.2">
      <c r="A139" s="88"/>
      <c r="B139" s="35"/>
      <c r="C139" s="18" t="s">
        <v>299</v>
      </c>
      <c r="D139" s="43">
        <v>0</v>
      </c>
      <c r="E139" s="43">
        <v>0</v>
      </c>
      <c r="F139" s="43">
        <v>0</v>
      </c>
      <c r="G139" s="44">
        <v>0</v>
      </c>
      <c r="H139" s="44">
        <v>0</v>
      </c>
      <c r="I139" s="44">
        <v>11588</v>
      </c>
      <c r="J139" s="45">
        <f t="shared" si="15"/>
        <v>11588</v>
      </c>
      <c r="K139" s="44">
        <f t="shared" ref="K139:K140" si="16">J139</f>
        <v>11588</v>
      </c>
    </row>
    <row r="140" spans="1:11" ht="14.25" x14ac:dyDescent="0.2">
      <c r="A140" s="83"/>
      <c r="B140" s="35"/>
      <c r="C140" s="18" t="s">
        <v>300</v>
      </c>
      <c r="D140" s="43">
        <v>0</v>
      </c>
      <c r="E140" s="43">
        <v>0</v>
      </c>
      <c r="F140" s="43">
        <v>0</v>
      </c>
      <c r="G140" s="44">
        <v>0</v>
      </c>
      <c r="H140" s="44">
        <v>0</v>
      </c>
      <c r="I140" s="44">
        <v>8054</v>
      </c>
      <c r="J140" s="45">
        <f t="shared" si="15"/>
        <v>8054</v>
      </c>
      <c r="K140" s="44">
        <f t="shared" si="16"/>
        <v>8054</v>
      </c>
    </row>
    <row r="141" spans="1:11" ht="15" x14ac:dyDescent="0.25">
      <c r="A141" s="83"/>
      <c r="B141" s="11"/>
      <c r="C141" s="22"/>
      <c r="D141" s="43"/>
      <c r="E141" s="43"/>
      <c r="F141" s="43"/>
      <c r="G141" s="44"/>
      <c r="H141" s="50"/>
      <c r="I141" s="44"/>
      <c r="J141" s="45"/>
      <c r="K141" s="44"/>
    </row>
    <row r="142" spans="1:11" ht="15" x14ac:dyDescent="0.25">
      <c r="A142" s="83"/>
      <c r="B142" s="16" t="s">
        <v>129</v>
      </c>
      <c r="C142" s="17" t="s">
        <v>130</v>
      </c>
      <c r="D142" s="46">
        <v>6237</v>
      </c>
      <c r="E142" s="46">
        <v>31</v>
      </c>
      <c r="F142" s="46">
        <v>6268</v>
      </c>
      <c r="G142" s="47">
        <v>407</v>
      </c>
      <c r="H142" s="47">
        <v>288</v>
      </c>
      <c r="I142" s="47">
        <v>22</v>
      </c>
      <c r="J142" s="48">
        <f t="shared" si="11"/>
        <v>6985</v>
      </c>
      <c r="K142" s="47">
        <f>J142</f>
        <v>6985</v>
      </c>
    </row>
    <row r="143" spans="1:11" ht="15" x14ac:dyDescent="0.25">
      <c r="A143" s="83"/>
      <c r="B143" s="11"/>
      <c r="C143" s="15"/>
      <c r="D143" s="43"/>
      <c r="E143" s="43"/>
      <c r="F143" s="43"/>
      <c r="G143" s="44"/>
      <c r="H143" s="44"/>
      <c r="I143" s="44"/>
      <c r="J143" s="45"/>
      <c r="K143" s="44"/>
    </row>
    <row r="144" spans="1:11" ht="15" x14ac:dyDescent="0.25">
      <c r="A144" s="89"/>
      <c r="B144" s="13" t="s">
        <v>131</v>
      </c>
      <c r="C144" s="14" t="s">
        <v>132</v>
      </c>
      <c r="D144" s="213">
        <v>15762</v>
      </c>
      <c r="E144" s="213">
        <v>8102</v>
      </c>
      <c r="F144" s="213">
        <v>16977</v>
      </c>
      <c r="G144" s="214">
        <v>117671</v>
      </c>
      <c r="H144" s="214">
        <v>29090</v>
      </c>
      <c r="I144" s="214">
        <v>39933</v>
      </c>
      <c r="J144" s="215">
        <f t="shared" ref="J144:J201" si="17">SUM(F144:I144)</f>
        <v>203671</v>
      </c>
      <c r="K144" s="214">
        <f>J144-J148</f>
        <v>9629</v>
      </c>
    </row>
    <row r="145" spans="1:11" ht="15" x14ac:dyDescent="0.25">
      <c r="B145" s="11"/>
      <c r="C145" s="20"/>
      <c r="D145" s="43"/>
      <c r="E145" s="43"/>
      <c r="F145" s="43"/>
      <c r="G145" s="44"/>
      <c r="H145" s="44"/>
      <c r="I145" s="44"/>
      <c r="J145" s="45"/>
      <c r="K145" s="44"/>
    </row>
    <row r="146" spans="1:11" ht="15" x14ac:dyDescent="0.25">
      <c r="B146" s="133" t="s">
        <v>394</v>
      </c>
      <c r="C146" s="134" t="s">
        <v>395</v>
      </c>
      <c r="D146" s="46">
        <v>98</v>
      </c>
      <c r="E146" s="46">
        <v>940</v>
      </c>
      <c r="F146" s="46">
        <v>1038</v>
      </c>
      <c r="G146" s="47">
        <v>42</v>
      </c>
      <c r="H146" s="47">
        <v>104</v>
      </c>
      <c r="I146" s="47">
        <v>0</v>
      </c>
      <c r="J146" s="48">
        <f t="shared" si="17"/>
        <v>1184</v>
      </c>
      <c r="K146" s="47">
        <f>J146</f>
        <v>1184</v>
      </c>
    </row>
    <row r="147" spans="1:11" ht="15" x14ac:dyDescent="0.25">
      <c r="A147" s="74"/>
      <c r="B147" s="11"/>
      <c r="C147" s="25"/>
      <c r="D147" s="43"/>
      <c r="E147" s="43"/>
      <c r="F147" s="43"/>
      <c r="G147" s="44"/>
      <c r="H147" s="44"/>
      <c r="I147" s="44"/>
      <c r="J147" s="45"/>
      <c r="K147" s="44"/>
    </row>
    <row r="148" spans="1:11" ht="15" x14ac:dyDescent="0.25">
      <c r="B148" s="16" t="s">
        <v>133</v>
      </c>
      <c r="C148" s="17" t="s">
        <v>134</v>
      </c>
      <c r="D148" s="46">
        <v>13711</v>
      </c>
      <c r="E148" s="46">
        <v>6625</v>
      </c>
      <c r="F148" s="46">
        <v>13449</v>
      </c>
      <c r="G148" s="47">
        <v>115197</v>
      </c>
      <c r="H148" s="47">
        <v>27427</v>
      </c>
      <c r="I148" s="47">
        <v>37969</v>
      </c>
      <c r="J148" s="48">
        <f t="shared" si="17"/>
        <v>194042</v>
      </c>
      <c r="K148" s="47">
        <v>0</v>
      </c>
    </row>
    <row r="149" spans="1:11" ht="15" x14ac:dyDescent="0.25">
      <c r="A149" s="74"/>
      <c r="B149" s="11"/>
      <c r="C149" s="22" t="s">
        <v>98</v>
      </c>
      <c r="D149" s="43">
        <v>0</v>
      </c>
      <c r="E149" s="43">
        <v>6396</v>
      </c>
      <c r="F149" s="43">
        <v>0</v>
      </c>
      <c r="G149" s="44">
        <v>101828</v>
      </c>
      <c r="H149" s="44">
        <v>19047</v>
      </c>
      <c r="I149" s="44">
        <v>37965</v>
      </c>
      <c r="J149" s="45">
        <f t="shared" si="17"/>
        <v>158840</v>
      </c>
      <c r="K149" s="44">
        <v>0</v>
      </c>
    </row>
    <row r="150" spans="1:11" ht="15" x14ac:dyDescent="0.25">
      <c r="A150" s="77"/>
      <c r="B150" s="11"/>
      <c r="C150" s="22" t="s">
        <v>99</v>
      </c>
      <c r="D150" s="43">
        <v>491</v>
      </c>
      <c r="E150" s="43">
        <v>0</v>
      </c>
      <c r="F150" s="43">
        <v>0</v>
      </c>
      <c r="G150" s="44">
        <v>124</v>
      </c>
      <c r="H150" s="44">
        <v>45</v>
      </c>
      <c r="I150" s="44">
        <v>1</v>
      </c>
      <c r="J150" s="45">
        <f t="shared" si="17"/>
        <v>170</v>
      </c>
      <c r="K150" s="44">
        <v>0</v>
      </c>
    </row>
    <row r="151" spans="1:11" ht="15" x14ac:dyDescent="0.25">
      <c r="A151" s="74"/>
      <c r="B151" s="11"/>
      <c r="C151" s="22" t="s">
        <v>100</v>
      </c>
      <c r="D151" s="43">
        <v>11612</v>
      </c>
      <c r="E151" s="43">
        <v>72</v>
      </c>
      <c r="F151" s="43">
        <v>11684</v>
      </c>
      <c r="G151" s="44">
        <v>0</v>
      </c>
      <c r="H151" s="44">
        <v>7886</v>
      </c>
      <c r="I151" s="44">
        <v>3</v>
      </c>
      <c r="J151" s="45">
        <f t="shared" si="17"/>
        <v>19573</v>
      </c>
      <c r="K151" s="44">
        <v>0</v>
      </c>
    </row>
    <row r="152" spans="1:11" ht="15" x14ac:dyDescent="0.25">
      <c r="A152" s="83"/>
      <c r="B152" s="11"/>
      <c r="C152" s="22" t="s">
        <v>101</v>
      </c>
      <c r="D152" s="43">
        <v>1444</v>
      </c>
      <c r="E152" s="43">
        <v>46</v>
      </c>
      <c r="F152" s="43">
        <v>1490</v>
      </c>
      <c r="G152" s="44">
        <v>10111</v>
      </c>
      <c r="H152" s="44">
        <v>0</v>
      </c>
      <c r="I152" s="44">
        <v>0</v>
      </c>
      <c r="J152" s="45">
        <f t="shared" si="17"/>
        <v>11601</v>
      </c>
      <c r="K152" s="44">
        <v>0</v>
      </c>
    </row>
    <row r="153" spans="1:11" ht="15" x14ac:dyDescent="0.25">
      <c r="A153" s="83"/>
      <c r="B153" s="11"/>
      <c r="C153" s="20" t="s">
        <v>102</v>
      </c>
      <c r="D153" s="43">
        <v>164</v>
      </c>
      <c r="E153" s="43">
        <v>111</v>
      </c>
      <c r="F153" s="43">
        <v>275</v>
      </c>
      <c r="G153" s="44">
        <v>3134</v>
      </c>
      <c r="H153" s="44">
        <v>449</v>
      </c>
      <c r="I153" s="44">
        <v>0</v>
      </c>
      <c r="J153" s="45">
        <f t="shared" si="17"/>
        <v>3858</v>
      </c>
      <c r="K153" s="44">
        <v>0</v>
      </c>
    </row>
    <row r="154" spans="1:11" ht="15" x14ac:dyDescent="0.25">
      <c r="B154" s="11"/>
      <c r="C154" s="20"/>
      <c r="D154" s="43"/>
      <c r="E154" s="43"/>
      <c r="F154" s="43"/>
      <c r="G154" s="44"/>
      <c r="H154" s="44"/>
      <c r="I154" s="44"/>
      <c r="J154" s="45"/>
      <c r="K154" s="44"/>
    </row>
    <row r="155" spans="1:11" ht="15" x14ac:dyDescent="0.25">
      <c r="A155" s="74"/>
      <c r="B155" s="16" t="s">
        <v>135</v>
      </c>
      <c r="C155" s="17" t="s">
        <v>136</v>
      </c>
      <c r="D155" s="46">
        <v>257</v>
      </c>
      <c r="E155" s="46">
        <v>223</v>
      </c>
      <c r="F155" s="46">
        <v>480</v>
      </c>
      <c r="G155" s="47">
        <v>1222</v>
      </c>
      <c r="H155" s="47">
        <v>44</v>
      </c>
      <c r="I155" s="47">
        <v>1374</v>
      </c>
      <c r="J155" s="48">
        <f t="shared" si="17"/>
        <v>3120</v>
      </c>
      <c r="K155" s="47">
        <f>J155</f>
        <v>3120</v>
      </c>
    </row>
    <row r="156" spans="1:11" ht="15" x14ac:dyDescent="0.25">
      <c r="A156" s="74"/>
      <c r="B156" s="11"/>
      <c r="C156" s="22" t="s">
        <v>137</v>
      </c>
      <c r="D156" s="43">
        <v>69</v>
      </c>
      <c r="E156" s="43">
        <v>26</v>
      </c>
      <c r="F156" s="43">
        <v>95</v>
      </c>
      <c r="G156" s="44">
        <v>1099</v>
      </c>
      <c r="H156" s="44">
        <v>26</v>
      </c>
      <c r="I156" s="44">
        <v>1363</v>
      </c>
      <c r="J156" s="45">
        <f t="shared" si="17"/>
        <v>2583</v>
      </c>
      <c r="K156" s="44">
        <f>J156</f>
        <v>2583</v>
      </c>
    </row>
    <row r="157" spans="1:11" ht="15" x14ac:dyDescent="0.25">
      <c r="A157" s="74"/>
      <c r="B157" s="11"/>
      <c r="C157" s="22" t="s">
        <v>158</v>
      </c>
      <c r="D157" s="43">
        <v>0</v>
      </c>
      <c r="E157" s="43">
        <v>0</v>
      </c>
      <c r="F157" s="43">
        <v>0</v>
      </c>
      <c r="G157" s="44">
        <v>0</v>
      </c>
      <c r="H157" s="44">
        <v>0</v>
      </c>
      <c r="I157" s="44">
        <v>0</v>
      </c>
      <c r="J157" s="45">
        <f t="shared" ref="J157:J158" si="18">SUM(F157:I157)</f>
        <v>0</v>
      </c>
      <c r="K157" s="44">
        <f t="shared" ref="K157:K158" si="19">J157</f>
        <v>0</v>
      </c>
    </row>
    <row r="158" spans="1:11" ht="15" x14ac:dyDescent="0.25">
      <c r="A158" s="74"/>
      <c r="B158" s="11"/>
      <c r="C158" s="22" t="s">
        <v>391</v>
      </c>
      <c r="D158" s="43">
        <v>0</v>
      </c>
      <c r="E158" s="43">
        <v>0</v>
      </c>
      <c r="F158" s="43">
        <v>0</v>
      </c>
      <c r="G158" s="44">
        <v>0</v>
      </c>
      <c r="H158" s="44">
        <v>0</v>
      </c>
      <c r="I158" s="44">
        <v>0</v>
      </c>
      <c r="J158" s="45">
        <f t="shared" si="18"/>
        <v>0</v>
      </c>
      <c r="K158" s="44">
        <f t="shared" si="19"/>
        <v>0</v>
      </c>
    </row>
    <row r="159" spans="1:11" ht="15" x14ac:dyDescent="0.25">
      <c r="B159" s="11"/>
      <c r="C159" s="20" t="s">
        <v>138</v>
      </c>
      <c r="D159" s="43">
        <v>158</v>
      </c>
      <c r="E159" s="43">
        <v>197</v>
      </c>
      <c r="F159" s="43">
        <v>355</v>
      </c>
      <c r="G159" s="44">
        <v>123</v>
      </c>
      <c r="H159" s="44">
        <v>18</v>
      </c>
      <c r="I159" s="44">
        <v>11</v>
      </c>
      <c r="J159" s="45">
        <f t="shared" si="17"/>
        <v>507</v>
      </c>
      <c r="K159" s="44">
        <f t="shared" ref="K159:K160" si="20">J159</f>
        <v>507</v>
      </c>
    </row>
    <row r="160" spans="1:11" ht="15" x14ac:dyDescent="0.25">
      <c r="A160" s="74"/>
      <c r="B160" s="11"/>
      <c r="C160" s="20" t="s">
        <v>36</v>
      </c>
      <c r="D160" s="43">
        <v>30</v>
      </c>
      <c r="E160" s="43">
        <v>0</v>
      </c>
      <c r="F160" s="43">
        <v>30</v>
      </c>
      <c r="G160" s="44">
        <v>0</v>
      </c>
      <c r="H160" s="44">
        <v>0</v>
      </c>
      <c r="I160" s="44">
        <v>0</v>
      </c>
      <c r="J160" s="45">
        <f t="shared" si="17"/>
        <v>30</v>
      </c>
      <c r="K160" s="44">
        <f t="shared" si="20"/>
        <v>30</v>
      </c>
    </row>
    <row r="161" spans="1:11" ht="15" x14ac:dyDescent="0.25">
      <c r="B161" s="11"/>
      <c r="C161" s="20"/>
      <c r="D161" s="43"/>
      <c r="E161" s="43"/>
      <c r="F161" s="43"/>
      <c r="G161" s="44"/>
      <c r="H161" s="44"/>
      <c r="I161" s="44"/>
      <c r="J161" s="45"/>
      <c r="K161" s="44"/>
    </row>
    <row r="162" spans="1:11" ht="15" x14ac:dyDescent="0.25">
      <c r="A162" s="74"/>
      <c r="B162" s="16" t="s">
        <v>139</v>
      </c>
      <c r="C162" s="17" t="s">
        <v>140</v>
      </c>
      <c r="D162" s="46">
        <v>1696</v>
      </c>
      <c r="E162" s="46">
        <v>744</v>
      </c>
      <c r="F162" s="46">
        <v>2440</v>
      </c>
      <c r="G162" s="47">
        <v>1210</v>
      </c>
      <c r="H162" s="47">
        <v>1515</v>
      </c>
      <c r="I162" s="47">
        <v>590</v>
      </c>
      <c r="J162" s="48">
        <f t="shared" si="17"/>
        <v>5755</v>
      </c>
      <c r="K162" s="47">
        <f>J162</f>
        <v>5755</v>
      </c>
    </row>
    <row r="163" spans="1:11" ht="15" x14ac:dyDescent="0.25">
      <c r="A163" s="74"/>
      <c r="B163" s="11"/>
      <c r="C163" s="22" t="s">
        <v>141</v>
      </c>
      <c r="D163" s="43">
        <v>0</v>
      </c>
      <c r="E163" s="43">
        <v>0</v>
      </c>
      <c r="F163" s="43">
        <v>0</v>
      </c>
      <c r="G163" s="44">
        <v>51</v>
      </c>
      <c r="H163" s="44">
        <v>126</v>
      </c>
      <c r="I163" s="44">
        <v>0</v>
      </c>
      <c r="J163" s="45">
        <f t="shared" si="17"/>
        <v>177</v>
      </c>
      <c r="K163" s="44">
        <f>J163</f>
        <v>177</v>
      </c>
    </row>
    <row r="164" spans="1:11" ht="15" x14ac:dyDescent="0.25">
      <c r="A164" s="74"/>
      <c r="B164" s="11"/>
      <c r="C164" s="22" t="s">
        <v>142</v>
      </c>
      <c r="D164" s="43">
        <v>143</v>
      </c>
      <c r="E164" s="43">
        <v>3</v>
      </c>
      <c r="F164" s="43">
        <v>146</v>
      </c>
      <c r="G164" s="44">
        <v>93</v>
      </c>
      <c r="H164" s="44">
        <v>68</v>
      </c>
      <c r="I164" s="44">
        <v>0</v>
      </c>
      <c r="J164" s="45">
        <f t="shared" si="17"/>
        <v>307</v>
      </c>
      <c r="K164" s="44">
        <f t="shared" ref="K164:K170" si="21">J164</f>
        <v>307</v>
      </c>
    </row>
    <row r="165" spans="1:11" ht="15" x14ac:dyDescent="0.25">
      <c r="A165" s="74"/>
      <c r="B165" s="11"/>
      <c r="C165" s="22" t="s">
        <v>143</v>
      </c>
      <c r="D165" s="43">
        <v>761</v>
      </c>
      <c r="E165" s="43">
        <v>0</v>
      </c>
      <c r="F165" s="43">
        <v>761</v>
      </c>
      <c r="G165" s="44">
        <v>105</v>
      </c>
      <c r="H165" s="44">
        <v>286</v>
      </c>
      <c r="I165" s="44">
        <v>363</v>
      </c>
      <c r="J165" s="45">
        <f t="shared" si="17"/>
        <v>1515</v>
      </c>
      <c r="K165" s="44">
        <f t="shared" si="21"/>
        <v>1515</v>
      </c>
    </row>
    <row r="166" spans="1:11" ht="15" x14ac:dyDescent="0.25">
      <c r="A166" s="78"/>
      <c r="B166" s="11"/>
      <c r="C166" s="20" t="s">
        <v>144</v>
      </c>
      <c r="D166" s="43">
        <v>155</v>
      </c>
      <c r="E166" s="43">
        <v>345</v>
      </c>
      <c r="F166" s="43">
        <v>500</v>
      </c>
      <c r="G166" s="44">
        <v>245</v>
      </c>
      <c r="H166" s="44">
        <v>528</v>
      </c>
      <c r="I166" s="44">
        <v>89</v>
      </c>
      <c r="J166" s="45">
        <f t="shared" si="17"/>
        <v>1362</v>
      </c>
      <c r="K166" s="44">
        <f t="shared" si="21"/>
        <v>1362</v>
      </c>
    </row>
    <row r="167" spans="1:11" ht="15" x14ac:dyDescent="0.25">
      <c r="A167" s="74"/>
      <c r="B167" s="11"/>
      <c r="C167" s="20" t="s">
        <v>145</v>
      </c>
      <c r="D167" s="43">
        <v>208</v>
      </c>
      <c r="E167" s="43">
        <v>0</v>
      </c>
      <c r="F167" s="43">
        <v>208</v>
      </c>
      <c r="G167" s="44">
        <v>25</v>
      </c>
      <c r="H167" s="44">
        <v>327</v>
      </c>
      <c r="I167" s="44">
        <v>0</v>
      </c>
      <c r="J167" s="45">
        <f t="shared" si="17"/>
        <v>560</v>
      </c>
      <c r="K167" s="44">
        <f t="shared" si="21"/>
        <v>560</v>
      </c>
    </row>
    <row r="168" spans="1:11" ht="15" x14ac:dyDescent="0.25">
      <c r="A168" s="74"/>
      <c r="B168" s="11"/>
      <c r="C168" s="20" t="s">
        <v>146</v>
      </c>
      <c r="D168" s="43">
        <v>195</v>
      </c>
      <c r="E168" s="43">
        <v>60</v>
      </c>
      <c r="F168" s="43">
        <v>255</v>
      </c>
      <c r="G168" s="44">
        <v>391</v>
      </c>
      <c r="H168" s="44">
        <v>132</v>
      </c>
      <c r="I168" s="44">
        <v>57</v>
      </c>
      <c r="J168" s="45">
        <f t="shared" si="17"/>
        <v>835</v>
      </c>
      <c r="K168" s="44">
        <f t="shared" si="21"/>
        <v>835</v>
      </c>
    </row>
    <row r="169" spans="1:11" ht="15" x14ac:dyDescent="0.25">
      <c r="A169" s="89"/>
      <c r="B169" s="11"/>
      <c r="C169" s="12" t="s">
        <v>367</v>
      </c>
      <c r="D169" s="43">
        <v>0</v>
      </c>
      <c r="E169" s="43">
        <v>0</v>
      </c>
      <c r="F169" s="43">
        <v>0</v>
      </c>
      <c r="G169" s="44">
        <v>0</v>
      </c>
      <c r="H169" s="44">
        <v>0</v>
      </c>
      <c r="I169" s="44">
        <v>0</v>
      </c>
      <c r="J169" s="45">
        <f t="shared" si="17"/>
        <v>0</v>
      </c>
      <c r="K169" s="44">
        <f t="shared" si="21"/>
        <v>0</v>
      </c>
    </row>
    <row r="170" spans="1:11" ht="15" x14ac:dyDescent="0.25">
      <c r="A170" s="89"/>
      <c r="B170" s="11"/>
      <c r="C170" s="22" t="s">
        <v>147</v>
      </c>
      <c r="D170" s="43">
        <v>234</v>
      </c>
      <c r="E170" s="43">
        <v>336</v>
      </c>
      <c r="F170" s="43">
        <v>570</v>
      </c>
      <c r="G170" s="44">
        <v>300</v>
      </c>
      <c r="H170" s="44">
        <v>48</v>
      </c>
      <c r="I170" s="44">
        <v>81</v>
      </c>
      <c r="J170" s="45">
        <f t="shared" si="17"/>
        <v>999</v>
      </c>
      <c r="K170" s="44">
        <f t="shared" si="21"/>
        <v>999</v>
      </c>
    </row>
    <row r="171" spans="1:11" ht="15" x14ac:dyDescent="0.25">
      <c r="A171" s="83"/>
      <c r="B171" s="11"/>
      <c r="C171" s="22"/>
      <c r="D171" s="43"/>
      <c r="E171" s="43"/>
      <c r="F171" s="43"/>
      <c r="G171" s="44"/>
      <c r="H171" s="44"/>
      <c r="I171" s="44"/>
      <c r="J171" s="45"/>
      <c r="K171" s="44"/>
    </row>
    <row r="172" spans="1:11" ht="15" x14ac:dyDescent="0.25">
      <c r="A172" s="89"/>
      <c r="B172" s="13" t="s">
        <v>148</v>
      </c>
      <c r="C172" s="14" t="s">
        <v>149</v>
      </c>
      <c r="D172" s="213">
        <v>2243</v>
      </c>
      <c r="E172" s="213">
        <v>4533</v>
      </c>
      <c r="F172" s="213">
        <v>3463</v>
      </c>
      <c r="G172" s="214">
        <v>7940</v>
      </c>
      <c r="H172" s="214">
        <v>3664</v>
      </c>
      <c r="I172" s="214">
        <v>53</v>
      </c>
      <c r="J172" s="215">
        <f t="shared" si="17"/>
        <v>15120</v>
      </c>
      <c r="K172" s="214">
        <f>J172-J191</f>
        <v>11578</v>
      </c>
    </row>
    <row r="173" spans="1:11" ht="15" x14ac:dyDescent="0.25">
      <c r="A173" s="83"/>
      <c r="B173" s="11"/>
      <c r="C173" s="25"/>
      <c r="D173" s="43"/>
      <c r="E173" s="43"/>
      <c r="F173" s="43"/>
      <c r="G173" s="44"/>
      <c r="H173" s="44"/>
      <c r="I173" s="44"/>
      <c r="J173" s="45"/>
      <c r="K173" s="44"/>
    </row>
    <row r="174" spans="1:11" ht="15" x14ac:dyDescent="0.25">
      <c r="A174" s="83"/>
      <c r="B174" s="16" t="s">
        <v>150</v>
      </c>
      <c r="C174" s="17" t="s">
        <v>151</v>
      </c>
      <c r="D174" s="46">
        <v>57</v>
      </c>
      <c r="E174" s="46">
        <v>234</v>
      </c>
      <c r="F174" s="46">
        <v>291</v>
      </c>
      <c r="G174" s="47">
        <v>2314</v>
      </c>
      <c r="H174" s="47">
        <v>2059</v>
      </c>
      <c r="I174" s="47">
        <v>0</v>
      </c>
      <c r="J174" s="48">
        <f t="shared" si="17"/>
        <v>4664</v>
      </c>
      <c r="K174" s="47">
        <f>J174</f>
        <v>4664</v>
      </c>
    </row>
    <row r="175" spans="1:11" ht="15" x14ac:dyDescent="0.25">
      <c r="A175" s="83"/>
      <c r="B175" s="11"/>
      <c r="C175" s="20" t="s">
        <v>152</v>
      </c>
      <c r="D175" s="43">
        <v>57</v>
      </c>
      <c r="E175" s="43">
        <v>0</v>
      </c>
      <c r="F175" s="43">
        <v>57</v>
      </c>
      <c r="G175" s="44">
        <v>2314</v>
      </c>
      <c r="H175" s="44">
        <v>122</v>
      </c>
      <c r="I175" s="44">
        <v>0</v>
      </c>
      <c r="J175" s="45">
        <f t="shared" si="17"/>
        <v>2493</v>
      </c>
      <c r="K175" s="44">
        <f>J175</f>
        <v>2493</v>
      </c>
    </row>
    <row r="176" spans="1:11" ht="15" x14ac:dyDescent="0.25">
      <c r="A176" s="87"/>
      <c r="B176" s="11"/>
      <c r="C176" s="22" t="s">
        <v>153</v>
      </c>
      <c r="D176" s="43">
        <v>0</v>
      </c>
      <c r="E176" s="43">
        <v>0</v>
      </c>
      <c r="F176" s="43">
        <v>0</v>
      </c>
      <c r="G176" s="44">
        <v>0</v>
      </c>
      <c r="H176" s="44">
        <v>59</v>
      </c>
      <c r="I176" s="44">
        <v>0</v>
      </c>
      <c r="J176" s="45">
        <f t="shared" si="17"/>
        <v>59</v>
      </c>
      <c r="K176" s="44">
        <f t="shared" ref="K176:K180" si="22">J176</f>
        <v>59</v>
      </c>
    </row>
    <row r="177" spans="1:11" ht="15" x14ac:dyDescent="0.25">
      <c r="A177" s="87"/>
      <c r="B177" s="11"/>
      <c r="C177" s="22" t="s">
        <v>154</v>
      </c>
      <c r="D177" s="43">
        <v>0</v>
      </c>
      <c r="E177" s="43">
        <v>0</v>
      </c>
      <c r="F177" s="43">
        <v>0</v>
      </c>
      <c r="G177" s="44">
        <v>0</v>
      </c>
      <c r="H177" s="44">
        <v>129</v>
      </c>
      <c r="I177" s="44">
        <v>0</v>
      </c>
      <c r="J177" s="45">
        <f t="shared" si="17"/>
        <v>129</v>
      </c>
      <c r="K177" s="44">
        <f t="shared" si="22"/>
        <v>129</v>
      </c>
    </row>
    <row r="178" spans="1:11" ht="15" x14ac:dyDescent="0.25">
      <c r="A178" s="87"/>
      <c r="B178" s="11"/>
      <c r="C178" s="22" t="s">
        <v>155</v>
      </c>
      <c r="D178" s="43">
        <v>0</v>
      </c>
      <c r="E178" s="43">
        <v>0</v>
      </c>
      <c r="F178" s="43">
        <v>0</v>
      </c>
      <c r="G178" s="44">
        <v>0</v>
      </c>
      <c r="H178" s="44">
        <v>1749</v>
      </c>
      <c r="I178" s="44">
        <v>0</v>
      </c>
      <c r="J178" s="45">
        <f t="shared" si="17"/>
        <v>1749</v>
      </c>
      <c r="K178" s="44">
        <f t="shared" si="22"/>
        <v>1749</v>
      </c>
    </row>
    <row r="179" spans="1:11" ht="15" x14ac:dyDescent="0.25">
      <c r="A179" s="81"/>
      <c r="B179" s="11"/>
      <c r="C179" s="22" t="s">
        <v>156</v>
      </c>
      <c r="D179" s="43">
        <v>0</v>
      </c>
      <c r="E179" s="43">
        <v>234</v>
      </c>
      <c r="F179" s="43">
        <v>234</v>
      </c>
      <c r="G179" s="44">
        <v>0</v>
      </c>
      <c r="H179" s="44">
        <v>0</v>
      </c>
      <c r="I179" s="44">
        <v>0</v>
      </c>
      <c r="J179" s="45">
        <f>SUM(F179:I179)</f>
        <v>234</v>
      </c>
      <c r="K179" s="44">
        <f t="shared" si="22"/>
        <v>234</v>
      </c>
    </row>
    <row r="180" spans="1:11" ht="15" x14ac:dyDescent="0.25">
      <c r="A180" s="81"/>
      <c r="B180" s="11"/>
      <c r="C180" s="22" t="s">
        <v>36</v>
      </c>
      <c r="D180" s="43">
        <v>0</v>
      </c>
      <c r="E180" s="43">
        <v>0</v>
      </c>
      <c r="F180" s="43">
        <v>0</v>
      </c>
      <c r="G180" s="44">
        <v>0</v>
      </c>
      <c r="H180" s="44">
        <v>0</v>
      </c>
      <c r="I180" s="44">
        <v>0</v>
      </c>
      <c r="J180" s="45">
        <f>SUM(F180:I180)</f>
        <v>0</v>
      </c>
      <c r="K180" s="44">
        <f t="shared" si="22"/>
        <v>0</v>
      </c>
    </row>
    <row r="181" spans="1:11" ht="15" x14ac:dyDescent="0.25">
      <c r="A181" s="83"/>
      <c r="B181" s="11"/>
      <c r="C181" s="25"/>
      <c r="D181" s="43"/>
      <c r="E181" s="43"/>
      <c r="F181" s="43"/>
      <c r="G181" s="44"/>
      <c r="H181" s="44"/>
      <c r="I181" s="44"/>
      <c r="J181" s="45"/>
      <c r="K181" s="44"/>
    </row>
    <row r="182" spans="1:11" ht="15" x14ac:dyDescent="0.25">
      <c r="A182" s="83"/>
      <c r="B182" s="16" t="s">
        <v>157</v>
      </c>
      <c r="C182" s="17" t="s">
        <v>338</v>
      </c>
      <c r="D182" s="46">
        <v>329</v>
      </c>
      <c r="E182" s="46">
        <v>504</v>
      </c>
      <c r="F182" s="46">
        <v>833</v>
      </c>
      <c r="G182" s="47">
        <v>3448</v>
      </c>
      <c r="H182" s="47">
        <v>71</v>
      </c>
      <c r="I182" s="47">
        <v>32</v>
      </c>
      <c r="J182" s="48">
        <f t="shared" si="17"/>
        <v>4384</v>
      </c>
      <c r="K182" s="47">
        <f>J182</f>
        <v>4384</v>
      </c>
    </row>
    <row r="183" spans="1:11" ht="15" x14ac:dyDescent="0.25">
      <c r="A183" s="87"/>
      <c r="B183" s="11"/>
      <c r="C183" s="22" t="s">
        <v>158</v>
      </c>
      <c r="D183" s="43">
        <v>315</v>
      </c>
      <c r="E183" s="43">
        <v>348</v>
      </c>
      <c r="F183" s="43">
        <v>663</v>
      </c>
      <c r="G183" s="44">
        <v>2005</v>
      </c>
      <c r="H183" s="44">
        <v>65</v>
      </c>
      <c r="I183" s="44">
        <v>31</v>
      </c>
      <c r="J183" s="45">
        <f t="shared" si="17"/>
        <v>2764</v>
      </c>
      <c r="K183" s="44">
        <f>J183</f>
        <v>2764</v>
      </c>
    </row>
    <row r="184" spans="1:11" ht="15" x14ac:dyDescent="0.25">
      <c r="A184" s="87"/>
      <c r="B184" s="11"/>
      <c r="C184" s="22" t="s">
        <v>304</v>
      </c>
      <c r="D184" s="43">
        <v>0</v>
      </c>
      <c r="E184" s="43">
        <v>37</v>
      </c>
      <c r="F184" s="43">
        <v>37</v>
      </c>
      <c r="G184" s="44">
        <v>1059</v>
      </c>
      <c r="H184" s="44">
        <v>0</v>
      </c>
      <c r="I184" s="44">
        <v>0</v>
      </c>
      <c r="J184" s="45">
        <f t="shared" si="17"/>
        <v>1096</v>
      </c>
      <c r="K184" s="44">
        <f t="shared" ref="K184:K189" si="23">J184</f>
        <v>1096</v>
      </c>
    </row>
    <row r="185" spans="1:11" ht="15" x14ac:dyDescent="0.25">
      <c r="A185" s="83"/>
      <c r="B185" s="11"/>
      <c r="C185" s="20" t="s">
        <v>159</v>
      </c>
      <c r="D185" s="43">
        <v>0</v>
      </c>
      <c r="E185" s="43">
        <v>0</v>
      </c>
      <c r="F185" s="43">
        <v>0</v>
      </c>
      <c r="G185" s="44">
        <v>0</v>
      </c>
      <c r="H185" s="44">
        <v>0</v>
      </c>
      <c r="I185" s="44">
        <v>0</v>
      </c>
      <c r="J185" s="45">
        <f t="shared" si="17"/>
        <v>0</v>
      </c>
      <c r="K185" s="44">
        <f t="shared" si="23"/>
        <v>0</v>
      </c>
    </row>
    <row r="186" spans="1:11" ht="15" x14ac:dyDescent="0.25">
      <c r="A186" s="83"/>
      <c r="B186" s="11"/>
      <c r="C186" s="20" t="s">
        <v>305</v>
      </c>
      <c r="D186" s="43">
        <v>14</v>
      </c>
      <c r="E186" s="43">
        <v>13</v>
      </c>
      <c r="F186" s="43">
        <v>27</v>
      </c>
      <c r="G186" s="44">
        <v>67</v>
      </c>
      <c r="H186" s="44">
        <v>0</v>
      </c>
      <c r="I186" s="44">
        <v>0</v>
      </c>
      <c r="J186" s="45">
        <f>SUM(F186:I186)</f>
        <v>94</v>
      </c>
      <c r="K186" s="44">
        <f t="shared" si="23"/>
        <v>94</v>
      </c>
    </row>
    <row r="187" spans="1:11" ht="15" x14ac:dyDescent="0.25">
      <c r="A187" s="83"/>
      <c r="B187" s="11"/>
      <c r="C187" s="20" t="s">
        <v>391</v>
      </c>
      <c r="D187" s="43">
        <v>0</v>
      </c>
      <c r="E187" s="43">
        <v>0</v>
      </c>
      <c r="F187" s="43">
        <v>0</v>
      </c>
      <c r="G187" s="44">
        <v>0</v>
      </c>
      <c r="H187" s="44">
        <v>0</v>
      </c>
      <c r="I187" s="44">
        <v>0</v>
      </c>
      <c r="J187" s="45">
        <f>SUM(F187:I187)</f>
        <v>0</v>
      </c>
      <c r="K187" s="44">
        <f t="shared" ref="K187" si="24">J187</f>
        <v>0</v>
      </c>
    </row>
    <row r="188" spans="1:11" ht="15" x14ac:dyDescent="0.25">
      <c r="A188" s="88"/>
      <c r="B188" s="11"/>
      <c r="C188" s="22" t="s">
        <v>160</v>
      </c>
      <c r="D188" s="43">
        <v>0</v>
      </c>
      <c r="E188" s="43">
        <v>101</v>
      </c>
      <c r="F188" s="43">
        <v>101</v>
      </c>
      <c r="G188" s="44">
        <v>301</v>
      </c>
      <c r="H188" s="44">
        <v>6</v>
      </c>
      <c r="I188" s="44">
        <v>1</v>
      </c>
      <c r="J188" s="45">
        <f t="shared" si="17"/>
        <v>409</v>
      </c>
      <c r="K188" s="44">
        <f t="shared" si="23"/>
        <v>409</v>
      </c>
    </row>
    <row r="189" spans="1:11" ht="15" x14ac:dyDescent="0.25">
      <c r="A189" s="89"/>
      <c r="B189" s="11"/>
      <c r="C189" s="22" t="s">
        <v>97</v>
      </c>
      <c r="D189" s="43">
        <v>0</v>
      </c>
      <c r="E189" s="43">
        <v>5</v>
      </c>
      <c r="F189" s="43">
        <v>5</v>
      </c>
      <c r="G189" s="44">
        <v>16</v>
      </c>
      <c r="H189" s="44">
        <v>0</v>
      </c>
      <c r="I189" s="44">
        <v>0</v>
      </c>
      <c r="J189" s="45">
        <f t="shared" si="17"/>
        <v>21</v>
      </c>
      <c r="K189" s="44">
        <f t="shared" si="23"/>
        <v>21</v>
      </c>
    </row>
    <row r="190" spans="1:11" ht="15" x14ac:dyDescent="0.25">
      <c r="B190" s="11"/>
      <c r="C190" s="25"/>
      <c r="D190" s="43"/>
      <c r="E190" s="43"/>
      <c r="F190" s="43"/>
      <c r="G190" s="44"/>
      <c r="H190" s="44"/>
      <c r="I190" s="44"/>
      <c r="J190" s="45"/>
      <c r="K190" s="44"/>
    </row>
    <row r="191" spans="1:11" ht="15" x14ac:dyDescent="0.25">
      <c r="B191" s="16" t="s">
        <v>308</v>
      </c>
      <c r="C191" s="17" t="s">
        <v>161</v>
      </c>
      <c r="D191" s="46">
        <v>47</v>
      </c>
      <c r="E191" s="46">
        <v>3546</v>
      </c>
      <c r="F191" s="46">
        <v>280</v>
      </c>
      <c r="G191" s="47">
        <v>1849</v>
      </c>
      <c r="H191" s="47">
        <v>1392</v>
      </c>
      <c r="I191" s="47">
        <v>21</v>
      </c>
      <c r="J191" s="48">
        <f t="shared" si="17"/>
        <v>3542</v>
      </c>
      <c r="K191" s="47">
        <v>0</v>
      </c>
    </row>
    <row r="192" spans="1:11" ht="15" x14ac:dyDescent="0.25">
      <c r="A192" s="74"/>
      <c r="B192" s="11"/>
      <c r="C192" s="22" t="s">
        <v>340</v>
      </c>
      <c r="D192" s="43">
        <v>13</v>
      </c>
      <c r="E192" s="43">
        <v>3300</v>
      </c>
      <c r="F192" s="43">
        <v>0</v>
      </c>
      <c r="G192" s="44">
        <v>1728</v>
      </c>
      <c r="H192" s="44">
        <v>77</v>
      </c>
      <c r="I192" s="44">
        <v>21</v>
      </c>
      <c r="J192" s="45">
        <f>SUM(F192:I192)</f>
        <v>1826</v>
      </c>
      <c r="K192" s="44">
        <v>0</v>
      </c>
    </row>
    <row r="193" spans="1:11" ht="15" x14ac:dyDescent="0.25">
      <c r="A193" s="74"/>
      <c r="B193" s="11"/>
      <c r="C193" s="22" t="s">
        <v>100</v>
      </c>
      <c r="D193" s="43">
        <v>26</v>
      </c>
      <c r="E193" s="43">
        <v>181</v>
      </c>
      <c r="F193" s="43">
        <v>207</v>
      </c>
      <c r="G193" s="44">
        <v>0</v>
      </c>
      <c r="H193" s="44">
        <v>1315</v>
      </c>
      <c r="I193" s="44">
        <v>0</v>
      </c>
      <c r="J193" s="45">
        <f t="shared" si="17"/>
        <v>1522</v>
      </c>
      <c r="K193" s="44">
        <v>0</v>
      </c>
    </row>
    <row r="194" spans="1:11" ht="15" x14ac:dyDescent="0.25">
      <c r="A194" s="89"/>
      <c r="B194" s="11"/>
      <c r="C194" s="22" t="s">
        <v>101</v>
      </c>
      <c r="D194" s="43">
        <v>8</v>
      </c>
      <c r="E194" s="43">
        <v>65</v>
      </c>
      <c r="F194" s="43">
        <v>73</v>
      </c>
      <c r="G194" s="44">
        <v>121</v>
      </c>
      <c r="H194" s="44">
        <v>0</v>
      </c>
      <c r="I194" s="44">
        <v>0</v>
      </c>
      <c r="J194" s="45">
        <f t="shared" si="17"/>
        <v>194</v>
      </c>
      <c r="K194" s="44">
        <v>0</v>
      </c>
    </row>
    <row r="195" spans="1:11" ht="15" x14ac:dyDescent="0.25">
      <c r="A195" s="81"/>
      <c r="B195" s="11"/>
      <c r="C195" s="20" t="s">
        <v>102</v>
      </c>
      <c r="D195" s="43">
        <v>0</v>
      </c>
      <c r="E195" s="43">
        <v>0</v>
      </c>
      <c r="F195" s="43">
        <v>0</v>
      </c>
      <c r="G195" s="44">
        <v>0</v>
      </c>
      <c r="H195" s="44">
        <v>0</v>
      </c>
      <c r="I195" s="44">
        <v>0</v>
      </c>
      <c r="J195" s="45">
        <f t="shared" si="17"/>
        <v>0</v>
      </c>
      <c r="K195" s="44">
        <v>0</v>
      </c>
    </row>
    <row r="196" spans="1:11" ht="15" x14ac:dyDescent="0.25">
      <c r="A196" s="89"/>
      <c r="B196" s="11"/>
      <c r="C196" s="12"/>
      <c r="D196" s="43"/>
      <c r="E196" s="43"/>
      <c r="F196" s="43"/>
      <c r="G196" s="43"/>
      <c r="H196" s="43"/>
      <c r="I196" s="43"/>
      <c r="J196" s="43"/>
      <c r="K196" s="43"/>
    </row>
    <row r="197" spans="1:11" ht="15" x14ac:dyDescent="0.25">
      <c r="A197" s="89"/>
      <c r="B197" s="133" t="s">
        <v>162</v>
      </c>
      <c r="C197" s="145" t="s">
        <v>163</v>
      </c>
      <c r="D197" s="205">
        <v>0</v>
      </c>
      <c r="E197" s="205">
        <v>0</v>
      </c>
      <c r="F197" s="205">
        <v>0</v>
      </c>
      <c r="G197" s="206">
        <v>0</v>
      </c>
      <c r="H197" s="206">
        <v>0</v>
      </c>
      <c r="I197" s="206">
        <v>0</v>
      </c>
      <c r="J197" s="207"/>
      <c r="K197" s="206"/>
    </row>
    <row r="198" spans="1:11" ht="15" x14ac:dyDescent="0.25">
      <c r="A198" s="89"/>
      <c r="B198" s="11"/>
      <c r="C198" s="12"/>
      <c r="D198" s="43"/>
      <c r="E198" s="43"/>
      <c r="F198" s="43"/>
      <c r="G198" s="43"/>
      <c r="H198" s="43"/>
      <c r="I198" s="43"/>
      <c r="J198" s="43"/>
      <c r="K198" s="43"/>
    </row>
    <row r="199" spans="1:11" ht="31.15" customHeight="1" x14ac:dyDescent="0.2">
      <c r="B199" s="36" t="s">
        <v>375</v>
      </c>
      <c r="C199" s="209" t="s">
        <v>376</v>
      </c>
      <c r="D199" s="55">
        <v>1810</v>
      </c>
      <c r="E199" s="55">
        <v>249</v>
      </c>
      <c r="F199" s="55">
        <v>2059</v>
      </c>
      <c r="G199" s="56">
        <v>329</v>
      </c>
      <c r="H199" s="56">
        <v>142</v>
      </c>
      <c r="I199" s="56">
        <v>0</v>
      </c>
      <c r="J199" s="57">
        <f t="shared" si="17"/>
        <v>2530</v>
      </c>
      <c r="K199" s="56">
        <f>J199</f>
        <v>2530</v>
      </c>
    </row>
    <row r="200" spans="1:11" ht="15" x14ac:dyDescent="0.25">
      <c r="B200" s="37"/>
      <c r="C200" s="22" t="s">
        <v>164</v>
      </c>
      <c r="D200" s="43">
        <v>0</v>
      </c>
      <c r="E200" s="43">
        <v>0</v>
      </c>
      <c r="F200" s="43">
        <v>0</v>
      </c>
      <c r="G200" s="44">
        <v>0</v>
      </c>
      <c r="H200" s="44">
        <v>0</v>
      </c>
      <c r="I200" s="44">
        <v>0</v>
      </c>
      <c r="J200" s="45">
        <f t="shared" si="17"/>
        <v>0</v>
      </c>
      <c r="K200" s="44">
        <f>J200</f>
        <v>0</v>
      </c>
    </row>
    <row r="201" spans="1:11" ht="15" x14ac:dyDescent="0.25">
      <c r="B201" s="37"/>
      <c r="C201" s="22" t="s">
        <v>97</v>
      </c>
      <c r="D201" s="43">
        <v>1810</v>
      </c>
      <c r="E201" s="43">
        <v>249</v>
      </c>
      <c r="F201" s="43">
        <v>2059</v>
      </c>
      <c r="G201" s="44">
        <v>329</v>
      </c>
      <c r="H201" s="44">
        <v>142</v>
      </c>
      <c r="I201" s="44">
        <v>0</v>
      </c>
      <c r="J201" s="45">
        <f t="shared" si="17"/>
        <v>2530</v>
      </c>
      <c r="K201" s="44">
        <f>J201</f>
        <v>2530</v>
      </c>
    </row>
    <row r="202" spans="1:11" ht="15" x14ac:dyDescent="0.25">
      <c r="B202" s="37"/>
      <c r="C202" s="25"/>
      <c r="D202" s="49"/>
      <c r="E202" s="49"/>
      <c r="F202" s="49"/>
      <c r="G202" s="50"/>
      <c r="H202" s="50"/>
      <c r="I202" s="50"/>
      <c r="J202" s="51"/>
      <c r="K202" s="50"/>
    </row>
    <row r="203" spans="1:11" ht="15.75" thickBot="1" x14ac:dyDescent="0.3">
      <c r="B203" s="93"/>
      <c r="C203" s="90"/>
      <c r="D203" s="94"/>
      <c r="E203" s="94"/>
      <c r="F203" s="94"/>
      <c r="G203" s="95"/>
      <c r="H203" s="96"/>
      <c r="I203" s="95"/>
      <c r="J203" s="97"/>
      <c r="K203" s="96"/>
    </row>
    <row r="204" spans="1:11" s="72" customFormat="1" ht="13.5" thickTop="1" x14ac:dyDescent="0.2"/>
    <row r="205" spans="1:11" x14ac:dyDescent="0.2">
      <c r="H205" s="169"/>
    </row>
  </sheetData>
  <mergeCells count="7">
    <mergeCell ref="K6:K9"/>
    <mergeCell ref="B6:C9"/>
    <mergeCell ref="D6:F8"/>
    <mergeCell ref="G6:G9"/>
    <mergeCell ref="H6:H9"/>
    <mergeCell ref="I6:I9"/>
    <mergeCell ref="J6:J9"/>
  </mergeCells>
  <conditionalFormatting sqref="L27">
    <cfRule type="cellIs" dxfId="65" priority="15" stopIfTrue="1" operator="notEqual">
      <formula>L29+L30+L31+L32+L33</formula>
    </cfRule>
  </conditionalFormatting>
  <conditionalFormatting sqref="D47:K47">
    <cfRule type="cellIs" dxfId="64" priority="3" stopIfTrue="1" operator="notEqual">
      <formula>D48+D49</formula>
    </cfRule>
  </conditionalFormatting>
  <conditionalFormatting sqref="D51:K51">
    <cfRule type="cellIs" dxfId="63" priority="4" stopIfTrue="1" operator="notEqual">
      <formula>D52+D53+D54</formula>
    </cfRule>
  </conditionalFormatting>
  <conditionalFormatting sqref="D162:K162">
    <cfRule type="cellIs" dxfId="62" priority="5" stopIfTrue="1" operator="notEqual">
      <formula>SUM(D163:D170)</formula>
    </cfRule>
  </conditionalFormatting>
  <conditionalFormatting sqref="D78:K78">
    <cfRule type="cellIs" dxfId="61" priority="6" stopIfTrue="1" operator="notEqual">
      <formula>D79+D80+D81+D82+D83+D84+D85+D86+D87+D88</formula>
    </cfRule>
  </conditionalFormatting>
  <conditionalFormatting sqref="D97:K97">
    <cfRule type="cellIs" dxfId="60" priority="7" stopIfTrue="1" operator="notEqual">
      <formula>D98+D99+D100+D101+D102+D103+D104+D105+D106+D107</formula>
    </cfRule>
  </conditionalFormatting>
  <conditionalFormatting sqref="D109:K109">
    <cfRule type="cellIs" dxfId="59" priority="8" stopIfTrue="1" operator="notEqual">
      <formula>D110+D111+D112+D113+D114+D115</formula>
    </cfRule>
  </conditionalFormatting>
  <conditionalFormatting sqref="D174:K174">
    <cfRule type="cellIs" dxfId="58" priority="9" stopIfTrue="1" operator="notEqual">
      <formula>SUM(D175:D180)</formula>
    </cfRule>
  </conditionalFormatting>
  <conditionalFormatting sqref="D27:K27">
    <cfRule type="cellIs" dxfId="57" priority="10" stopIfTrue="1" operator="notEqual">
      <formula>D29+D30+D31+D32+D33</formula>
    </cfRule>
  </conditionalFormatting>
  <conditionalFormatting sqref="D148:K148">
    <cfRule type="cellIs" dxfId="56" priority="2" stopIfTrue="1" operator="notEqual">
      <formula>D149+D150+D151+D152+D153</formula>
    </cfRule>
  </conditionalFormatting>
  <conditionalFormatting sqref="D56:K56">
    <cfRule type="cellIs" dxfId="55" priority="11" stopIfTrue="1" operator="notEqual">
      <formula>D57+D59+D60+D62+D63+D64+D61+D65+D66+D67+D68+D69+D70+D71+D72+D75+D76</formula>
    </cfRule>
  </conditionalFormatting>
  <conditionalFormatting sqref="D155:K155">
    <cfRule type="cellIs" dxfId="54" priority="1" stopIfTrue="1" operator="notEqual">
      <formula>D156+D159+D160</formula>
    </cfRule>
  </conditionalFormatting>
  <conditionalFormatting sqref="D135:K135">
    <cfRule type="cellIs" dxfId="53" priority="12" stopIfTrue="1" operator="notEqual">
      <formula>#REF!+#REF!</formula>
    </cfRule>
  </conditionalFormatting>
  <conditionalFormatting sqref="D137:K137">
    <cfRule type="cellIs" dxfId="52" priority="13" stopIfTrue="1" operator="notEqual">
      <formula>D139+D138+D140+#REF!</formula>
    </cfRule>
  </conditionalFormatting>
  <conditionalFormatting sqref="D22:J22 K22:K25">
    <cfRule type="cellIs" dxfId="51" priority="14" stopIfTrue="1" operator="notEqual">
      <formula>D23+D24+#REF!+D25</formula>
    </cfRule>
  </conditionalFormatting>
  <conditionalFormatting sqref="D191:K191">
    <cfRule type="cellIs" dxfId="50" priority="16" stopIfTrue="1" operator="notEqual">
      <formula>D192+#REF!+D193+D194+D195</formula>
    </cfRule>
  </conditionalFormatting>
  <conditionalFormatting sqref="D35:K35">
    <cfRule type="cellIs" dxfId="49" priority="17" stopIfTrue="1" operator="notEqual">
      <formula>D36+D37+D38+D39+D41+D40</formula>
    </cfRule>
  </conditionalFormatting>
  <conditionalFormatting sqref="D13:K13 D182:K182">
    <cfRule type="cellIs" dxfId="48" priority="18" stopIfTrue="1" operator="notEqual">
      <formula>SUM(D14:D20)</formula>
    </cfRule>
  </conditionalFormatting>
  <conditionalFormatting sqref="D199:K199">
    <cfRule type="cellIs" dxfId="47" priority="19" stopIfTrue="1" operator="notEqual">
      <formula>#REF!+D200+D201</formula>
    </cfRule>
  </conditionalFormatting>
  <conditionalFormatting sqref="D202:K202">
    <cfRule type="cellIs" dxfId="46" priority="20" stopIfTrue="1" operator="notEqual">
      <formula>#REF!+#REF!+#REF!+#REF!</formula>
    </cfRule>
  </conditionalFormatting>
  <conditionalFormatting sqref="D201:K201">
    <cfRule type="cellIs" dxfId="45" priority="21" stopIfTrue="1" operator="notEqual">
      <formula>#REF!+#REF!+#REF!+#REF!</formula>
    </cfRule>
  </conditionalFormatting>
  <conditionalFormatting sqref="D200:K200">
    <cfRule type="cellIs" dxfId="44" priority="22" stopIfTrue="1" operator="notEqual">
      <formula>#REF!+#REF!+#REF!+#REF!</formula>
    </cfRule>
  </conditionalFormatting>
  <hyperlinks>
    <hyperlink ref="K5" location="Índice!A1" display="índice"/>
  </hyperlinks>
  <printOptions horizontalCentered="1"/>
  <pageMargins left="0.19685039370078741" right="0.19685039370078741" top="0.15748031496062992" bottom="0.15748031496062992" header="0" footer="0"/>
  <pageSetup paperSize="9" scale="56" fitToWidth="3" fitToHeight="3" orientation="landscape" r:id="rId1"/>
  <headerFooter alignWithMargins="0"/>
  <rowBreaks count="5" manualBreakCount="5">
    <brk id="43" min="1" max="10" man="1"/>
    <brk id="93" min="1" max="10" man="1"/>
    <brk id="131" min="1" max="10" man="1"/>
    <brk id="170" min="1" max="10" man="1"/>
    <brk id="201" min="1" max="1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showGridLines="0" zoomScale="90" zoomScaleNormal="90" zoomScaleSheetLayoutView="90" workbookViewId="0">
      <pane ySplit="9" topLeftCell="A10" activePane="bottomLeft" state="frozen"/>
      <selection pane="bottomLeft"/>
    </sheetView>
  </sheetViews>
  <sheetFormatPr baseColWidth="10" defaultColWidth="11.42578125" defaultRowHeight="12.75" x14ac:dyDescent="0.2"/>
  <cols>
    <col min="1" max="1" width="2.7109375" style="107" customWidth="1"/>
    <col min="2" max="2" width="18.7109375" style="100" customWidth="1"/>
    <col min="3" max="3" width="90.7109375" style="100" customWidth="1"/>
    <col min="4" max="6" width="14.7109375" style="100" customWidth="1"/>
    <col min="7" max="7" width="16.5703125" style="100" customWidth="1"/>
    <col min="8" max="8" width="16.7109375" style="100" customWidth="1"/>
    <col min="9" max="9" width="16.5703125" style="100" customWidth="1"/>
    <col min="10" max="10" width="19.7109375" style="100" customWidth="1"/>
    <col min="11" max="11" width="19.42578125" style="100" customWidth="1"/>
    <col min="12" max="12" width="2.7109375" style="100" customWidth="1"/>
    <col min="13" max="16384" width="11.42578125" style="100"/>
  </cols>
  <sheetData>
    <row r="1" spans="1:12" x14ac:dyDescent="0.2">
      <c r="A1" s="99"/>
    </row>
    <row r="2" spans="1:12" ht="18" x14ac:dyDescent="0.25">
      <c r="A2" s="101"/>
      <c r="B2" s="102" t="s">
        <v>294</v>
      </c>
      <c r="C2" s="102"/>
      <c r="D2" s="103"/>
      <c r="E2" s="103"/>
      <c r="F2" s="103"/>
      <c r="G2" s="103"/>
      <c r="H2" s="103"/>
      <c r="I2" s="103"/>
      <c r="J2" s="103"/>
      <c r="K2" s="103"/>
      <c r="L2" s="104"/>
    </row>
    <row r="3" spans="1:12" ht="18.75" x14ac:dyDescent="0.3">
      <c r="A3" s="105"/>
      <c r="B3" s="106" t="s">
        <v>387</v>
      </c>
      <c r="C3" s="106"/>
      <c r="D3" s="103"/>
      <c r="E3" s="103"/>
      <c r="F3" s="103"/>
      <c r="G3" s="103"/>
      <c r="H3" s="103"/>
      <c r="I3" s="103"/>
      <c r="J3" s="103"/>
      <c r="K3" s="103"/>
      <c r="L3" s="104"/>
    </row>
    <row r="4" spans="1:12" ht="14.25" x14ac:dyDescent="0.2">
      <c r="B4" s="108" t="s">
        <v>293</v>
      </c>
      <c r="C4" s="108"/>
      <c r="D4" s="103"/>
      <c r="E4" s="103"/>
      <c r="F4" s="103"/>
      <c r="G4" s="103"/>
      <c r="H4" s="103"/>
      <c r="I4" s="103"/>
      <c r="J4" s="103"/>
      <c r="K4" s="103"/>
      <c r="L4" s="104"/>
    </row>
    <row r="5" spans="1:12" ht="15.75" thickBot="1" x14ac:dyDescent="0.3">
      <c r="B5" s="109"/>
      <c r="C5" s="103"/>
      <c r="D5" s="103"/>
      <c r="E5" s="103"/>
      <c r="F5" s="103"/>
      <c r="G5" s="103"/>
      <c r="H5" s="103"/>
      <c r="I5" s="103"/>
      <c r="J5" s="103"/>
      <c r="K5" s="110" t="s">
        <v>324</v>
      </c>
      <c r="L5" s="104"/>
    </row>
    <row r="6" spans="1:12" ht="14.25" customHeight="1" thickTop="1" thickBot="1" x14ac:dyDescent="0.25">
      <c r="A6" s="111"/>
      <c r="B6" s="222" t="s">
        <v>165</v>
      </c>
      <c r="C6" s="223"/>
      <c r="D6" s="228" t="s">
        <v>1</v>
      </c>
      <c r="E6" s="228"/>
      <c r="F6" s="228"/>
      <c r="G6" s="220" t="s">
        <v>295</v>
      </c>
      <c r="H6" s="220" t="s">
        <v>296</v>
      </c>
      <c r="I6" s="220" t="s">
        <v>297</v>
      </c>
      <c r="J6" s="220" t="s">
        <v>2</v>
      </c>
      <c r="K6" s="220" t="s">
        <v>3</v>
      </c>
      <c r="L6" s="104"/>
    </row>
    <row r="7" spans="1:12" ht="14.25" customHeight="1" thickTop="1" thickBot="1" x14ac:dyDescent="0.25">
      <c r="A7" s="112"/>
      <c r="B7" s="224"/>
      <c r="C7" s="225"/>
      <c r="D7" s="228"/>
      <c r="E7" s="228"/>
      <c r="F7" s="228"/>
      <c r="G7" s="221"/>
      <c r="H7" s="221"/>
      <c r="I7" s="221"/>
      <c r="J7" s="221"/>
      <c r="K7" s="221"/>
      <c r="L7" s="104"/>
    </row>
    <row r="8" spans="1:12" ht="14.25" customHeight="1" thickTop="1" thickBot="1" x14ac:dyDescent="0.25">
      <c r="A8" s="111"/>
      <c r="B8" s="224"/>
      <c r="C8" s="225"/>
      <c r="D8" s="228"/>
      <c r="E8" s="228"/>
      <c r="F8" s="228"/>
      <c r="G8" s="221"/>
      <c r="H8" s="221"/>
      <c r="I8" s="221"/>
      <c r="J8" s="221"/>
      <c r="K8" s="221"/>
      <c r="L8" s="104"/>
    </row>
    <row r="9" spans="1:12" ht="31.5" thickTop="1" thickBot="1" x14ac:dyDescent="0.25">
      <c r="A9" s="111"/>
      <c r="B9" s="226"/>
      <c r="C9" s="227"/>
      <c r="D9" s="113" t="s">
        <v>4</v>
      </c>
      <c r="E9" s="113" t="s">
        <v>5</v>
      </c>
      <c r="F9" s="113" t="s">
        <v>303</v>
      </c>
      <c r="G9" s="221"/>
      <c r="H9" s="221"/>
      <c r="I9" s="221"/>
      <c r="J9" s="221"/>
      <c r="K9" s="221"/>
      <c r="L9" s="104"/>
    </row>
    <row r="10" spans="1:12" ht="15.75" thickTop="1" x14ac:dyDescent="0.25">
      <c r="A10" s="111"/>
      <c r="B10" s="114"/>
      <c r="C10" s="115"/>
      <c r="D10" s="116"/>
      <c r="E10" s="117"/>
      <c r="F10" s="117"/>
      <c r="G10" s="118"/>
      <c r="H10" s="118"/>
      <c r="I10" s="118"/>
      <c r="J10" s="118"/>
      <c r="K10" s="118"/>
      <c r="L10" s="104"/>
    </row>
    <row r="11" spans="1:12" ht="15" x14ac:dyDescent="0.25">
      <c r="A11" s="111"/>
      <c r="B11" s="119" t="s">
        <v>166</v>
      </c>
      <c r="C11" s="120" t="s">
        <v>167</v>
      </c>
      <c r="D11" s="58">
        <v>4817</v>
      </c>
      <c r="E11" s="59">
        <v>5278</v>
      </c>
      <c r="F11" s="59">
        <v>10095</v>
      </c>
      <c r="G11" s="60">
        <v>36335</v>
      </c>
      <c r="H11" s="60">
        <v>23960</v>
      </c>
      <c r="I11" s="60">
        <v>1153</v>
      </c>
      <c r="J11" s="60">
        <f>SUM(F11:I11)</f>
        <v>71543</v>
      </c>
      <c r="K11" s="60">
        <f t="shared" ref="K11:K44" si="0">J11</f>
        <v>71543</v>
      </c>
      <c r="L11" s="104"/>
    </row>
    <row r="12" spans="1:12" ht="15" x14ac:dyDescent="0.25">
      <c r="A12" s="123"/>
      <c r="B12" s="114"/>
      <c r="C12" s="124" t="s">
        <v>168</v>
      </c>
      <c r="D12" s="45">
        <v>4387</v>
      </c>
      <c r="E12" s="43">
        <v>2805</v>
      </c>
      <c r="F12" s="43">
        <v>7192</v>
      </c>
      <c r="G12" s="44">
        <v>32658</v>
      </c>
      <c r="H12" s="44">
        <v>22356</v>
      </c>
      <c r="I12" s="44">
        <v>1033</v>
      </c>
      <c r="J12" s="44">
        <f>SUM(F12:I12)</f>
        <v>63239</v>
      </c>
      <c r="K12" s="44">
        <f t="shared" si="0"/>
        <v>63239</v>
      </c>
      <c r="L12" s="104"/>
    </row>
    <row r="13" spans="1:12" ht="15" x14ac:dyDescent="0.25">
      <c r="A13" s="125"/>
      <c r="B13" s="114"/>
      <c r="C13" s="124" t="s">
        <v>169</v>
      </c>
      <c r="D13" s="45">
        <v>224</v>
      </c>
      <c r="E13" s="43">
        <v>0</v>
      </c>
      <c r="F13" s="43">
        <v>224</v>
      </c>
      <c r="G13" s="44">
        <v>329</v>
      </c>
      <c r="H13" s="44">
        <v>164</v>
      </c>
      <c r="I13" s="44">
        <v>92</v>
      </c>
      <c r="J13" s="44">
        <f>SUM(F13:I13)</f>
        <v>809</v>
      </c>
      <c r="K13" s="44">
        <f t="shared" si="0"/>
        <v>809</v>
      </c>
      <c r="L13" s="104"/>
    </row>
    <row r="14" spans="1:12" ht="15" x14ac:dyDescent="0.25">
      <c r="A14" s="125"/>
      <c r="B14" s="114"/>
      <c r="C14" s="124" t="s">
        <v>170</v>
      </c>
      <c r="D14" s="45">
        <v>206</v>
      </c>
      <c r="E14" s="43">
        <v>2473</v>
      </c>
      <c r="F14" s="43">
        <v>2679</v>
      </c>
      <c r="G14" s="44">
        <v>3348</v>
      </c>
      <c r="H14" s="44">
        <v>1440</v>
      </c>
      <c r="I14" s="44">
        <v>28</v>
      </c>
      <c r="J14" s="44">
        <f>SUM(F14:I14)</f>
        <v>7495</v>
      </c>
      <c r="K14" s="44">
        <f t="shared" si="0"/>
        <v>7495</v>
      </c>
      <c r="L14" s="104"/>
    </row>
    <row r="15" spans="1:12" ht="14.25" x14ac:dyDescent="0.2">
      <c r="A15" s="125"/>
      <c r="B15" s="126"/>
      <c r="C15" s="115"/>
      <c r="D15" s="42"/>
      <c r="E15" s="40"/>
      <c r="F15" s="40"/>
      <c r="G15" s="41"/>
      <c r="H15" s="41"/>
      <c r="I15" s="41"/>
      <c r="J15" s="41"/>
      <c r="K15" s="41"/>
      <c r="L15" s="104"/>
    </row>
    <row r="16" spans="1:12" ht="15" x14ac:dyDescent="0.25">
      <c r="A16" s="127"/>
      <c r="B16" s="119" t="s">
        <v>309</v>
      </c>
      <c r="C16" s="120" t="s">
        <v>171</v>
      </c>
      <c r="D16" s="58">
        <v>20121</v>
      </c>
      <c r="E16" s="59">
        <v>6432</v>
      </c>
      <c r="F16" s="59">
        <v>26553</v>
      </c>
      <c r="G16" s="60">
        <v>91907</v>
      </c>
      <c r="H16" s="60">
        <v>26891</v>
      </c>
      <c r="I16" s="60">
        <v>2752</v>
      </c>
      <c r="J16" s="60">
        <f t="shared" ref="J16:J24" si="1">SUM(F16:I16)</f>
        <v>148103</v>
      </c>
      <c r="K16" s="60">
        <f t="shared" si="0"/>
        <v>148103</v>
      </c>
      <c r="L16" s="104"/>
    </row>
    <row r="17" spans="1:12" ht="14.25" x14ac:dyDescent="0.2">
      <c r="A17" s="127"/>
      <c r="B17" s="116"/>
      <c r="C17" s="128" t="s">
        <v>172</v>
      </c>
      <c r="D17" s="45">
        <v>15424</v>
      </c>
      <c r="E17" s="43">
        <v>5417</v>
      </c>
      <c r="F17" s="43">
        <v>20841</v>
      </c>
      <c r="G17" s="44">
        <v>71585</v>
      </c>
      <c r="H17" s="44">
        <v>20425</v>
      </c>
      <c r="I17" s="44">
        <v>2181</v>
      </c>
      <c r="J17" s="44">
        <f t="shared" si="1"/>
        <v>115032</v>
      </c>
      <c r="K17" s="44">
        <f t="shared" si="0"/>
        <v>115032</v>
      </c>
      <c r="L17" s="104"/>
    </row>
    <row r="18" spans="1:12" ht="15" x14ac:dyDescent="0.25">
      <c r="A18" s="129"/>
      <c r="B18" s="114"/>
      <c r="C18" s="124" t="s">
        <v>173</v>
      </c>
      <c r="D18" s="45">
        <v>133</v>
      </c>
      <c r="E18" s="43">
        <v>14</v>
      </c>
      <c r="F18" s="43">
        <v>147</v>
      </c>
      <c r="G18" s="44">
        <v>74</v>
      </c>
      <c r="H18" s="44">
        <v>4</v>
      </c>
      <c r="I18" s="44">
        <v>28</v>
      </c>
      <c r="J18" s="44">
        <f t="shared" si="1"/>
        <v>253</v>
      </c>
      <c r="K18" s="44">
        <f t="shared" si="0"/>
        <v>253</v>
      </c>
      <c r="L18" s="104"/>
    </row>
    <row r="19" spans="1:12" ht="15" x14ac:dyDescent="0.25">
      <c r="A19" s="127"/>
      <c r="B19" s="114"/>
      <c r="C19" s="124" t="s">
        <v>174</v>
      </c>
      <c r="D19" s="45">
        <v>15291</v>
      </c>
      <c r="E19" s="43">
        <v>5403</v>
      </c>
      <c r="F19" s="43">
        <v>20694</v>
      </c>
      <c r="G19" s="44">
        <v>71511</v>
      </c>
      <c r="H19" s="44">
        <v>20421</v>
      </c>
      <c r="I19" s="44">
        <v>2153</v>
      </c>
      <c r="J19" s="44">
        <f t="shared" si="1"/>
        <v>114779</v>
      </c>
      <c r="K19" s="44">
        <f t="shared" si="0"/>
        <v>114779</v>
      </c>
      <c r="L19" s="104"/>
    </row>
    <row r="20" spans="1:12" ht="14.25" x14ac:dyDescent="0.2">
      <c r="A20" s="127"/>
      <c r="B20" s="116"/>
      <c r="C20" s="128" t="s">
        <v>175</v>
      </c>
      <c r="D20" s="45">
        <v>4697</v>
      </c>
      <c r="E20" s="43">
        <v>1015</v>
      </c>
      <c r="F20" s="43">
        <v>5712</v>
      </c>
      <c r="G20" s="44">
        <v>20322</v>
      </c>
      <c r="H20" s="44">
        <v>6466</v>
      </c>
      <c r="I20" s="44">
        <v>571</v>
      </c>
      <c r="J20" s="44">
        <f t="shared" si="1"/>
        <v>33071</v>
      </c>
      <c r="K20" s="44">
        <f t="shared" si="0"/>
        <v>33071</v>
      </c>
      <c r="L20" s="104"/>
    </row>
    <row r="21" spans="1:12" ht="14.25" x14ac:dyDescent="0.2">
      <c r="A21" s="123"/>
      <c r="B21" s="116"/>
      <c r="C21" s="124" t="s">
        <v>176</v>
      </c>
      <c r="D21" s="45">
        <v>2034</v>
      </c>
      <c r="E21" s="43">
        <v>966</v>
      </c>
      <c r="F21" s="43">
        <v>3000</v>
      </c>
      <c r="G21" s="44">
        <v>16420</v>
      </c>
      <c r="H21" s="44">
        <v>6171</v>
      </c>
      <c r="I21" s="44">
        <v>549</v>
      </c>
      <c r="J21" s="44">
        <f t="shared" si="1"/>
        <v>26140</v>
      </c>
      <c r="K21" s="44">
        <f t="shared" si="0"/>
        <v>26140</v>
      </c>
      <c r="L21" s="104"/>
    </row>
    <row r="22" spans="1:12" ht="14.25" x14ac:dyDescent="0.2">
      <c r="B22" s="116"/>
      <c r="C22" s="115" t="s">
        <v>177</v>
      </c>
      <c r="D22" s="45">
        <v>978</v>
      </c>
      <c r="E22" s="43">
        <v>966</v>
      </c>
      <c r="F22" s="43">
        <v>1944</v>
      </c>
      <c r="G22" s="44">
        <v>16420</v>
      </c>
      <c r="H22" s="44">
        <v>6046</v>
      </c>
      <c r="I22" s="44">
        <v>535</v>
      </c>
      <c r="J22" s="44">
        <f t="shared" si="1"/>
        <v>24945</v>
      </c>
      <c r="K22" s="44">
        <f t="shared" si="0"/>
        <v>24945</v>
      </c>
      <c r="L22" s="104"/>
    </row>
    <row r="23" spans="1:12" ht="14.25" x14ac:dyDescent="0.2">
      <c r="B23" s="116"/>
      <c r="C23" s="115" t="s">
        <v>178</v>
      </c>
      <c r="D23" s="45">
        <v>1056</v>
      </c>
      <c r="E23" s="43">
        <v>0</v>
      </c>
      <c r="F23" s="43">
        <v>1056</v>
      </c>
      <c r="G23" s="44">
        <v>0</v>
      </c>
      <c r="H23" s="44">
        <v>125</v>
      </c>
      <c r="I23" s="44">
        <v>14</v>
      </c>
      <c r="J23" s="44">
        <f t="shared" si="1"/>
        <v>1195</v>
      </c>
      <c r="K23" s="44">
        <f t="shared" si="0"/>
        <v>1195</v>
      </c>
      <c r="L23" s="104"/>
    </row>
    <row r="24" spans="1:12" ht="14.25" x14ac:dyDescent="0.2">
      <c r="A24" s="111"/>
      <c r="B24" s="116"/>
      <c r="C24" s="124" t="s">
        <v>179</v>
      </c>
      <c r="D24" s="45">
        <v>2663</v>
      </c>
      <c r="E24" s="43">
        <v>49</v>
      </c>
      <c r="F24" s="43">
        <v>2712</v>
      </c>
      <c r="G24" s="44">
        <v>3902</v>
      </c>
      <c r="H24" s="44">
        <v>295</v>
      </c>
      <c r="I24" s="44">
        <v>22</v>
      </c>
      <c r="J24" s="44">
        <f t="shared" si="1"/>
        <v>6931</v>
      </c>
      <c r="K24" s="44">
        <f t="shared" si="0"/>
        <v>6931</v>
      </c>
      <c r="L24" s="104"/>
    </row>
    <row r="25" spans="1:12" ht="14.25" x14ac:dyDescent="0.2">
      <c r="B25" s="126"/>
      <c r="C25" s="115"/>
      <c r="D25" s="42"/>
      <c r="E25" s="40"/>
      <c r="F25" s="40"/>
      <c r="G25" s="41"/>
      <c r="H25" s="41"/>
      <c r="I25" s="41"/>
      <c r="J25" s="41"/>
      <c r="K25" s="41"/>
      <c r="L25" s="104"/>
    </row>
    <row r="26" spans="1:12" ht="15" x14ac:dyDescent="0.25">
      <c r="A26" s="111"/>
      <c r="B26" s="119" t="s">
        <v>310</v>
      </c>
      <c r="C26" s="130" t="s">
        <v>71</v>
      </c>
      <c r="D26" s="58">
        <v>47</v>
      </c>
      <c r="E26" s="59">
        <v>198</v>
      </c>
      <c r="F26" s="59">
        <v>245</v>
      </c>
      <c r="G26" s="60">
        <v>348</v>
      </c>
      <c r="H26" s="60">
        <v>42</v>
      </c>
      <c r="I26" s="60">
        <v>24</v>
      </c>
      <c r="J26" s="60">
        <f>SUM(F26:I26)</f>
        <v>659</v>
      </c>
      <c r="K26" s="60">
        <f t="shared" si="0"/>
        <v>659</v>
      </c>
      <c r="L26" s="104"/>
    </row>
    <row r="27" spans="1:12" ht="14.25" x14ac:dyDescent="0.2">
      <c r="A27" s="112"/>
      <c r="B27" s="126"/>
      <c r="C27" s="115"/>
      <c r="D27" s="42"/>
      <c r="E27" s="40"/>
      <c r="F27" s="40"/>
      <c r="G27" s="41"/>
      <c r="H27" s="41"/>
      <c r="I27" s="41"/>
      <c r="J27" s="41"/>
      <c r="K27" s="41"/>
      <c r="L27" s="104"/>
    </row>
    <row r="28" spans="1:12" ht="15" x14ac:dyDescent="0.25">
      <c r="A28" s="111"/>
      <c r="B28" s="119" t="s">
        <v>311</v>
      </c>
      <c r="C28" s="130" t="s">
        <v>180</v>
      </c>
      <c r="D28" s="58">
        <v>6078</v>
      </c>
      <c r="E28" s="59">
        <v>631</v>
      </c>
      <c r="F28" s="59">
        <v>6709</v>
      </c>
      <c r="G28" s="60">
        <v>4048</v>
      </c>
      <c r="H28" s="60">
        <v>1902</v>
      </c>
      <c r="I28" s="60">
        <v>5219</v>
      </c>
      <c r="J28" s="60">
        <f>SUM(F28:I28)</f>
        <v>17878</v>
      </c>
      <c r="K28" s="60">
        <f t="shared" si="0"/>
        <v>17878</v>
      </c>
      <c r="L28" s="104"/>
    </row>
    <row r="29" spans="1:12" ht="15" x14ac:dyDescent="0.25">
      <c r="A29" s="111"/>
      <c r="B29" s="131"/>
      <c r="C29" s="132"/>
      <c r="D29" s="42"/>
      <c r="E29" s="40"/>
      <c r="F29" s="40"/>
      <c r="G29" s="41"/>
      <c r="H29" s="41"/>
      <c r="I29" s="41"/>
      <c r="J29" s="41"/>
      <c r="K29" s="41"/>
      <c r="L29" s="104"/>
    </row>
    <row r="30" spans="1:12" ht="15" x14ac:dyDescent="0.25">
      <c r="A30" s="123"/>
      <c r="B30" s="133" t="s">
        <v>312</v>
      </c>
      <c r="C30" s="134" t="s">
        <v>181</v>
      </c>
      <c r="D30" s="48">
        <v>5382</v>
      </c>
      <c r="E30" s="46">
        <v>101</v>
      </c>
      <c r="F30" s="46">
        <v>5483</v>
      </c>
      <c r="G30" s="47">
        <v>2081</v>
      </c>
      <c r="H30" s="47">
        <v>1816</v>
      </c>
      <c r="I30" s="47">
        <v>0</v>
      </c>
      <c r="J30" s="47">
        <f>SUM(F30:I30)</f>
        <v>9380</v>
      </c>
      <c r="K30" s="47">
        <f t="shared" si="0"/>
        <v>9380</v>
      </c>
      <c r="L30" s="104"/>
    </row>
    <row r="31" spans="1:12" ht="15" x14ac:dyDescent="0.25">
      <c r="A31" s="127"/>
      <c r="B31" s="114"/>
      <c r="C31" s="115" t="s">
        <v>182</v>
      </c>
      <c r="D31" s="42"/>
      <c r="E31" s="40"/>
      <c r="F31" s="40"/>
      <c r="G31" s="41"/>
      <c r="H31" s="41"/>
      <c r="I31" s="41"/>
      <c r="J31" s="41"/>
      <c r="K31" s="41">
        <f t="shared" si="0"/>
        <v>0</v>
      </c>
      <c r="L31" s="104"/>
    </row>
    <row r="32" spans="1:12" ht="15" x14ac:dyDescent="0.25">
      <c r="A32" s="125"/>
      <c r="B32" s="114"/>
      <c r="C32" s="115" t="s">
        <v>183</v>
      </c>
      <c r="D32" s="45">
        <v>1011</v>
      </c>
      <c r="E32" s="43">
        <v>7</v>
      </c>
      <c r="F32" s="43">
        <v>1018</v>
      </c>
      <c r="G32" s="44">
        <v>85</v>
      </c>
      <c r="H32" s="44">
        <v>3</v>
      </c>
      <c r="I32" s="44">
        <v>0</v>
      </c>
      <c r="J32" s="44">
        <f>SUM(F32:I32)</f>
        <v>1106</v>
      </c>
      <c r="K32" s="44">
        <f t="shared" si="0"/>
        <v>1106</v>
      </c>
      <c r="L32" s="104"/>
    </row>
    <row r="33" spans="1:12" ht="15" x14ac:dyDescent="0.25">
      <c r="A33" s="129"/>
      <c r="B33" s="114"/>
      <c r="C33" s="115" t="s">
        <v>184</v>
      </c>
      <c r="D33" s="45">
        <v>0</v>
      </c>
      <c r="E33" s="43">
        <v>0</v>
      </c>
      <c r="F33" s="43">
        <v>0</v>
      </c>
      <c r="G33" s="44">
        <v>676</v>
      </c>
      <c r="H33" s="44">
        <v>10</v>
      </c>
      <c r="I33" s="44">
        <v>0</v>
      </c>
      <c r="J33" s="44">
        <f>SUM(F33:I33)</f>
        <v>686</v>
      </c>
      <c r="K33" s="44">
        <f t="shared" si="0"/>
        <v>686</v>
      </c>
      <c r="L33" s="104"/>
    </row>
    <row r="34" spans="1:12" ht="15" x14ac:dyDescent="0.25">
      <c r="A34" s="125"/>
      <c r="B34" s="114"/>
      <c r="C34" s="115" t="s">
        <v>185</v>
      </c>
      <c r="D34" s="45">
        <v>0</v>
      </c>
      <c r="E34" s="43">
        <v>0</v>
      </c>
      <c r="F34" s="43">
        <v>0</v>
      </c>
      <c r="G34" s="44">
        <v>312</v>
      </c>
      <c r="H34" s="44">
        <v>701</v>
      </c>
      <c r="I34" s="44">
        <v>0</v>
      </c>
      <c r="J34" s="44">
        <f>SUM(F34:I34)</f>
        <v>1013</v>
      </c>
      <c r="K34" s="44">
        <f t="shared" si="0"/>
        <v>1013</v>
      </c>
      <c r="L34" s="104"/>
    </row>
    <row r="35" spans="1:12" ht="15" x14ac:dyDescent="0.25">
      <c r="A35" s="125"/>
      <c r="B35" s="114"/>
      <c r="C35" s="128" t="s">
        <v>186</v>
      </c>
      <c r="D35" s="45">
        <v>0</v>
      </c>
      <c r="E35" s="43">
        <v>0</v>
      </c>
      <c r="F35" s="43">
        <v>0</v>
      </c>
      <c r="G35" s="44">
        <v>4</v>
      </c>
      <c r="H35" s="44">
        <v>0</v>
      </c>
      <c r="I35" s="44">
        <v>0</v>
      </c>
      <c r="J35" s="44">
        <f>SUM(F35:I35)</f>
        <v>4</v>
      </c>
      <c r="K35" s="44">
        <f t="shared" si="0"/>
        <v>4</v>
      </c>
      <c r="L35" s="104"/>
    </row>
    <row r="36" spans="1:12" ht="15" x14ac:dyDescent="0.25">
      <c r="A36" s="125"/>
      <c r="B36" s="114"/>
      <c r="C36" s="128" t="s">
        <v>187</v>
      </c>
      <c r="D36" s="45">
        <v>4371</v>
      </c>
      <c r="E36" s="43">
        <v>94</v>
      </c>
      <c r="F36" s="43">
        <v>4465</v>
      </c>
      <c r="G36" s="44">
        <v>1004</v>
      </c>
      <c r="H36" s="44">
        <v>1102</v>
      </c>
      <c r="I36" s="44">
        <v>0</v>
      </c>
      <c r="J36" s="44">
        <f>SUM(F36:I36)</f>
        <v>6571</v>
      </c>
      <c r="K36" s="44">
        <f t="shared" si="0"/>
        <v>6571</v>
      </c>
      <c r="L36" s="104"/>
    </row>
    <row r="37" spans="1:12" ht="15" x14ac:dyDescent="0.25">
      <c r="A37" s="125"/>
      <c r="B37" s="114"/>
      <c r="C37" s="115"/>
      <c r="D37" s="42"/>
      <c r="E37" s="40"/>
      <c r="F37" s="40"/>
      <c r="G37" s="41"/>
      <c r="H37" s="41"/>
      <c r="I37" s="41"/>
      <c r="J37" s="41"/>
      <c r="K37" s="41"/>
      <c r="L37" s="104"/>
    </row>
    <row r="38" spans="1:12" ht="15" x14ac:dyDescent="0.25">
      <c r="A38" s="129"/>
      <c r="B38" s="133" t="s">
        <v>313</v>
      </c>
      <c r="C38" s="136" t="s">
        <v>188</v>
      </c>
      <c r="D38" s="48">
        <v>696</v>
      </c>
      <c r="E38" s="46">
        <v>530</v>
      </c>
      <c r="F38" s="46">
        <v>1226</v>
      </c>
      <c r="G38" s="47">
        <v>1967</v>
      </c>
      <c r="H38" s="47">
        <v>86</v>
      </c>
      <c r="I38" s="47">
        <v>5219</v>
      </c>
      <c r="J38" s="47">
        <f>SUM(F38:I38)</f>
        <v>8498</v>
      </c>
      <c r="K38" s="47">
        <f t="shared" si="0"/>
        <v>8498</v>
      </c>
      <c r="L38" s="104"/>
    </row>
    <row r="39" spans="1:12" ht="14.25" x14ac:dyDescent="0.2">
      <c r="A39" s="129"/>
      <c r="B39" s="116"/>
      <c r="C39" s="115" t="s">
        <v>182</v>
      </c>
      <c r="D39" s="42"/>
      <c r="E39" s="40"/>
      <c r="F39" s="40"/>
      <c r="G39" s="41"/>
      <c r="H39" s="41"/>
      <c r="I39" s="41"/>
      <c r="J39" s="41"/>
      <c r="K39" s="41"/>
      <c r="L39" s="104"/>
    </row>
    <row r="40" spans="1:12" ht="14.25" x14ac:dyDescent="0.2">
      <c r="A40" s="125"/>
      <c r="B40" s="116"/>
      <c r="C40" s="115" t="s">
        <v>183</v>
      </c>
      <c r="D40" s="45">
        <v>93</v>
      </c>
      <c r="E40" s="43">
        <v>0</v>
      </c>
      <c r="F40" s="43">
        <v>93</v>
      </c>
      <c r="G40" s="44">
        <v>0</v>
      </c>
      <c r="H40" s="44">
        <v>1</v>
      </c>
      <c r="I40" s="44">
        <v>0</v>
      </c>
      <c r="J40" s="44">
        <f>SUM(F40:I40)</f>
        <v>94</v>
      </c>
      <c r="K40" s="44">
        <f t="shared" si="0"/>
        <v>94</v>
      </c>
      <c r="L40" s="104"/>
    </row>
    <row r="41" spans="1:12" ht="14.25" x14ac:dyDescent="0.2">
      <c r="A41" s="127"/>
      <c r="B41" s="116"/>
      <c r="C41" s="115" t="s">
        <v>184</v>
      </c>
      <c r="D41" s="45">
        <v>0</v>
      </c>
      <c r="E41" s="43">
        <v>3</v>
      </c>
      <c r="F41" s="43">
        <v>3</v>
      </c>
      <c r="G41" s="44">
        <v>6</v>
      </c>
      <c r="H41" s="44">
        <v>2</v>
      </c>
      <c r="I41" s="44">
        <v>0</v>
      </c>
      <c r="J41" s="44">
        <f>SUM(F41:I41)</f>
        <v>11</v>
      </c>
      <c r="K41" s="44">
        <f t="shared" si="0"/>
        <v>11</v>
      </c>
      <c r="L41" s="104"/>
    </row>
    <row r="42" spans="1:12" ht="14.25" x14ac:dyDescent="0.2">
      <c r="A42" s="123"/>
      <c r="B42" s="116"/>
      <c r="C42" s="115" t="s">
        <v>185</v>
      </c>
      <c r="D42" s="45">
        <v>0</v>
      </c>
      <c r="E42" s="43">
        <v>1</v>
      </c>
      <c r="F42" s="43">
        <v>1</v>
      </c>
      <c r="G42" s="44">
        <v>0</v>
      </c>
      <c r="H42" s="44">
        <v>7</v>
      </c>
      <c r="I42" s="44">
        <v>0</v>
      </c>
      <c r="J42" s="44">
        <f>SUM(F42:I42)</f>
        <v>8</v>
      </c>
      <c r="K42" s="44">
        <f t="shared" si="0"/>
        <v>8</v>
      </c>
      <c r="L42" s="104"/>
    </row>
    <row r="43" spans="1:12" ht="14.25" x14ac:dyDescent="0.2">
      <c r="B43" s="116"/>
      <c r="C43" s="128" t="s">
        <v>186</v>
      </c>
      <c r="D43" s="45">
        <v>0</v>
      </c>
      <c r="E43" s="43">
        <v>0</v>
      </c>
      <c r="F43" s="43">
        <v>0</v>
      </c>
      <c r="G43" s="44">
        <v>3</v>
      </c>
      <c r="H43" s="44">
        <v>0</v>
      </c>
      <c r="I43" s="44">
        <v>0</v>
      </c>
      <c r="J43" s="44">
        <f>SUM(F43:I43)</f>
        <v>3</v>
      </c>
      <c r="K43" s="44">
        <f t="shared" si="0"/>
        <v>3</v>
      </c>
      <c r="L43" s="104"/>
    </row>
    <row r="44" spans="1:12" ht="14.25" x14ac:dyDescent="0.2">
      <c r="B44" s="116"/>
      <c r="C44" s="128" t="s">
        <v>187</v>
      </c>
      <c r="D44" s="45">
        <v>603</v>
      </c>
      <c r="E44" s="43">
        <v>526</v>
      </c>
      <c r="F44" s="43">
        <v>1129</v>
      </c>
      <c r="G44" s="44">
        <v>1958</v>
      </c>
      <c r="H44" s="44">
        <v>76</v>
      </c>
      <c r="I44" s="44">
        <v>5219</v>
      </c>
      <c r="J44" s="44">
        <f>SUM(F44:I44)</f>
        <v>8382</v>
      </c>
      <c r="K44" s="44">
        <f t="shared" si="0"/>
        <v>8382</v>
      </c>
      <c r="L44" s="104"/>
    </row>
    <row r="45" spans="1:12" ht="14.25" x14ac:dyDescent="0.2">
      <c r="B45" s="116"/>
      <c r="C45" s="128"/>
      <c r="D45" s="42"/>
      <c r="E45" s="40"/>
      <c r="F45" s="40"/>
      <c r="G45" s="41"/>
      <c r="H45" s="41"/>
      <c r="I45" s="41"/>
      <c r="J45" s="41"/>
      <c r="K45" s="41"/>
      <c r="L45" s="104"/>
    </row>
    <row r="46" spans="1:12" ht="15" x14ac:dyDescent="0.25">
      <c r="A46" s="111"/>
      <c r="B46" s="119" t="s">
        <v>85</v>
      </c>
      <c r="C46" s="130" t="s">
        <v>86</v>
      </c>
      <c r="D46" s="58">
        <v>23298</v>
      </c>
      <c r="E46" s="59">
        <v>356</v>
      </c>
      <c r="F46" s="59">
        <v>23654</v>
      </c>
      <c r="G46" s="60">
        <v>3405</v>
      </c>
      <c r="H46" s="60">
        <v>502</v>
      </c>
      <c r="I46" s="60">
        <v>0</v>
      </c>
      <c r="J46" s="60">
        <f>SUM(F46:I46)</f>
        <v>27561</v>
      </c>
      <c r="K46" s="60">
        <f>K48+K55</f>
        <v>25883</v>
      </c>
      <c r="L46" s="104"/>
    </row>
    <row r="47" spans="1:12" ht="14.25" x14ac:dyDescent="0.2">
      <c r="A47" s="112"/>
      <c r="B47" s="126"/>
      <c r="C47" s="115"/>
      <c r="D47" s="42"/>
      <c r="E47" s="40"/>
      <c r="F47" s="40"/>
      <c r="G47" s="41"/>
      <c r="H47" s="41"/>
      <c r="I47" s="41"/>
      <c r="J47" s="41"/>
      <c r="K47" s="41"/>
      <c r="L47" s="104"/>
    </row>
    <row r="48" spans="1:12" ht="15" x14ac:dyDescent="0.25">
      <c r="A48" s="111"/>
      <c r="B48" s="137" t="s">
        <v>87</v>
      </c>
      <c r="C48" s="136" t="s">
        <v>189</v>
      </c>
      <c r="D48" s="58">
        <v>23294</v>
      </c>
      <c r="E48" s="59">
        <v>356</v>
      </c>
      <c r="F48" s="59">
        <v>23351</v>
      </c>
      <c r="G48" s="60">
        <v>3405</v>
      </c>
      <c r="H48" s="60">
        <v>499</v>
      </c>
      <c r="I48" s="60">
        <v>0</v>
      </c>
      <c r="J48" s="60">
        <f t="shared" ref="J48:J53" si="2">SUM(F48:I48)</f>
        <v>27255</v>
      </c>
      <c r="K48" s="60">
        <f>SUM(K49:K53)</f>
        <v>25876</v>
      </c>
      <c r="L48" s="104"/>
    </row>
    <row r="49" spans="1:12" ht="15" x14ac:dyDescent="0.25">
      <c r="A49" s="111"/>
      <c r="B49" s="114"/>
      <c r="C49" s="124" t="s">
        <v>190</v>
      </c>
      <c r="D49" s="45">
        <v>-389</v>
      </c>
      <c r="E49" s="43">
        <v>0</v>
      </c>
      <c r="F49" s="43">
        <v>-389</v>
      </c>
      <c r="G49" s="44">
        <v>0</v>
      </c>
      <c r="H49" s="44">
        <v>0</v>
      </c>
      <c r="I49" s="44">
        <v>0</v>
      </c>
      <c r="J49" s="44">
        <f t="shared" si="2"/>
        <v>-389</v>
      </c>
      <c r="K49" s="44">
        <v>-389</v>
      </c>
      <c r="L49" s="104"/>
    </row>
    <row r="50" spans="1:12" ht="15" x14ac:dyDescent="0.25">
      <c r="A50" s="138"/>
      <c r="B50" s="114"/>
      <c r="C50" s="124" t="s">
        <v>191</v>
      </c>
      <c r="D50" s="45">
        <v>23677</v>
      </c>
      <c r="E50" s="43">
        <v>309</v>
      </c>
      <c r="F50" s="43">
        <v>23687</v>
      </c>
      <c r="G50" s="44">
        <v>3388</v>
      </c>
      <c r="H50" s="44">
        <v>342</v>
      </c>
      <c r="I50" s="44">
        <v>0</v>
      </c>
      <c r="J50" s="44">
        <f t="shared" si="2"/>
        <v>27417</v>
      </c>
      <c r="K50" s="44">
        <v>26038</v>
      </c>
      <c r="L50" s="104"/>
    </row>
    <row r="51" spans="1:12" ht="15" x14ac:dyDescent="0.25">
      <c r="A51" s="111"/>
      <c r="B51" s="114"/>
      <c r="C51" s="124" t="s">
        <v>192</v>
      </c>
      <c r="D51" s="45">
        <v>107</v>
      </c>
      <c r="E51" s="43">
        <v>27</v>
      </c>
      <c r="F51" s="43">
        <v>134</v>
      </c>
      <c r="G51" s="44">
        <v>230</v>
      </c>
      <c r="H51" s="44">
        <v>166</v>
      </c>
      <c r="I51" s="44">
        <v>0</v>
      </c>
      <c r="J51" s="44">
        <f t="shared" si="2"/>
        <v>530</v>
      </c>
      <c r="K51" s="44">
        <v>530</v>
      </c>
      <c r="L51" s="104"/>
    </row>
    <row r="52" spans="1:12" ht="15" x14ac:dyDescent="0.25">
      <c r="A52" s="111"/>
      <c r="B52" s="114"/>
      <c r="C52" s="124" t="s">
        <v>96</v>
      </c>
      <c r="D52" s="45">
        <v>-101</v>
      </c>
      <c r="E52" s="43">
        <v>0</v>
      </c>
      <c r="F52" s="43">
        <v>-101</v>
      </c>
      <c r="G52" s="44">
        <v>-213</v>
      </c>
      <c r="H52" s="44">
        <v>-15</v>
      </c>
      <c r="I52" s="44">
        <v>0</v>
      </c>
      <c r="J52" s="44">
        <f t="shared" si="2"/>
        <v>-329</v>
      </c>
      <c r="K52" s="44">
        <v>-329</v>
      </c>
      <c r="L52" s="104"/>
    </row>
    <row r="53" spans="1:12" ht="15" x14ac:dyDescent="0.25">
      <c r="A53" s="123"/>
      <c r="B53" s="114"/>
      <c r="C53" s="124" t="s">
        <v>193</v>
      </c>
      <c r="D53" s="45">
        <v>0</v>
      </c>
      <c r="E53" s="43">
        <v>20</v>
      </c>
      <c r="F53" s="43">
        <v>20</v>
      </c>
      <c r="G53" s="44">
        <v>0</v>
      </c>
      <c r="H53" s="44">
        <v>6</v>
      </c>
      <c r="I53" s="44">
        <v>0</v>
      </c>
      <c r="J53" s="44">
        <f t="shared" si="2"/>
        <v>26</v>
      </c>
      <c r="K53" s="44">
        <v>26</v>
      </c>
      <c r="L53" s="104"/>
    </row>
    <row r="54" spans="1:12" ht="14.25" x14ac:dyDescent="0.2">
      <c r="A54" s="125"/>
      <c r="B54" s="126"/>
      <c r="C54" s="115"/>
      <c r="D54" s="42"/>
      <c r="E54" s="40"/>
      <c r="F54" s="40"/>
      <c r="G54" s="41"/>
      <c r="H54" s="41"/>
      <c r="I54" s="41"/>
      <c r="J54" s="41"/>
      <c r="K54" s="41"/>
      <c r="L54" s="104"/>
    </row>
    <row r="55" spans="1:12" ht="15" x14ac:dyDescent="0.25">
      <c r="A55" s="129"/>
      <c r="B55" s="137" t="s">
        <v>111</v>
      </c>
      <c r="C55" s="134" t="s">
        <v>112</v>
      </c>
      <c r="D55" s="48">
        <v>4</v>
      </c>
      <c r="E55" s="46">
        <v>0</v>
      </c>
      <c r="F55" s="46">
        <v>4</v>
      </c>
      <c r="G55" s="47">
        <v>0</v>
      </c>
      <c r="H55" s="47">
        <v>3</v>
      </c>
      <c r="I55" s="47">
        <v>0</v>
      </c>
      <c r="J55" s="47">
        <f>SUM(F55:I55)</f>
        <v>7</v>
      </c>
      <c r="K55" s="47">
        <f>J55</f>
        <v>7</v>
      </c>
      <c r="L55" s="104"/>
    </row>
    <row r="56" spans="1:12" ht="15" x14ac:dyDescent="0.25">
      <c r="A56" s="125"/>
      <c r="B56" s="139"/>
      <c r="C56" s="140"/>
      <c r="D56" s="42"/>
      <c r="E56" s="40"/>
      <c r="F56" s="40"/>
      <c r="G56" s="41"/>
      <c r="H56" s="41"/>
      <c r="I56" s="41"/>
      <c r="J56" s="41"/>
      <c r="K56" s="41"/>
      <c r="L56" s="104"/>
    </row>
    <row r="57" spans="1:12" ht="15" x14ac:dyDescent="0.25">
      <c r="A57" s="129"/>
      <c r="B57" s="141" t="s">
        <v>113</v>
      </c>
      <c r="C57" s="142" t="s">
        <v>198</v>
      </c>
      <c r="D57" s="48">
        <v>0</v>
      </c>
      <c r="E57" s="46">
        <v>562</v>
      </c>
      <c r="F57" s="46">
        <v>562</v>
      </c>
      <c r="G57" s="47">
        <v>15</v>
      </c>
      <c r="H57" s="47">
        <v>20</v>
      </c>
      <c r="I57" s="47">
        <v>0</v>
      </c>
      <c r="J57" s="47">
        <f>SUM(F57:I57)</f>
        <v>597</v>
      </c>
      <c r="K57" s="47">
        <f>J57</f>
        <v>597</v>
      </c>
      <c r="L57" s="104"/>
    </row>
    <row r="58" spans="1:12" ht="14.25" x14ac:dyDescent="0.2">
      <c r="A58" s="125"/>
      <c r="B58" s="126"/>
      <c r="C58" s="115"/>
      <c r="D58" s="42"/>
      <c r="E58" s="40"/>
      <c r="F58" s="40"/>
      <c r="G58" s="41"/>
      <c r="H58" s="41"/>
      <c r="I58" s="41"/>
      <c r="J58" s="41"/>
      <c r="K58" s="41"/>
      <c r="L58" s="104"/>
    </row>
    <row r="59" spans="1:12" ht="15" x14ac:dyDescent="0.25">
      <c r="A59" s="125"/>
      <c r="B59" s="141" t="s">
        <v>314</v>
      </c>
      <c r="C59" s="142" t="s">
        <v>199</v>
      </c>
      <c r="D59" s="58">
        <v>20200</v>
      </c>
      <c r="E59" s="59">
        <v>2290</v>
      </c>
      <c r="F59" s="59">
        <v>22490</v>
      </c>
      <c r="G59" s="60">
        <v>4876</v>
      </c>
      <c r="H59" s="60">
        <v>565</v>
      </c>
      <c r="I59" s="60">
        <v>199557</v>
      </c>
      <c r="J59" s="60">
        <f>SUM(F59:I59)</f>
        <v>227488</v>
      </c>
      <c r="K59" s="60">
        <f>J59</f>
        <v>227488</v>
      </c>
      <c r="L59" s="104"/>
    </row>
    <row r="60" spans="1:12" ht="15" x14ac:dyDescent="0.25">
      <c r="A60" s="125"/>
      <c r="B60" s="143"/>
      <c r="C60" s="144"/>
      <c r="D60" s="42"/>
      <c r="E60" s="40"/>
      <c r="F60" s="40"/>
      <c r="G60" s="41"/>
      <c r="H60" s="41"/>
      <c r="I60" s="41"/>
      <c r="J60" s="41"/>
      <c r="K60" s="41"/>
      <c r="L60" s="104"/>
    </row>
    <row r="61" spans="1:12" ht="15" x14ac:dyDescent="0.25">
      <c r="A61" s="125"/>
      <c r="B61" s="133" t="s">
        <v>315</v>
      </c>
      <c r="C61" s="134" t="s">
        <v>200</v>
      </c>
      <c r="D61" s="48">
        <v>0</v>
      </c>
      <c r="E61" s="46">
        <v>0</v>
      </c>
      <c r="F61" s="46">
        <v>0</v>
      </c>
      <c r="G61" s="47">
        <v>0</v>
      </c>
      <c r="H61" s="47">
        <v>0</v>
      </c>
      <c r="I61" s="47">
        <v>193677</v>
      </c>
      <c r="J61" s="47">
        <f t="shared" ref="J61:J66" si="3">SUM(F61:I61)</f>
        <v>193677</v>
      </c>
      <c r="K61" s="47">
        <f t="shared" ref="K61:K66" si="4">J61</f>
        <v>193677</v>
      </c>
      <c r="L61" s="104"/>
    </row>
    <row r="62" spans="1:12" ht="14.25" x14ac:dyDescent="0.2">
      <c r="A62" s="123"/>
      <c r="B62" s="116"/>
      <c r="C62" s="115" t="s">
        <v>201</v>
      </c>
      <c r="D62" s="45">
        <v>0</v>
      </c>
      <c r="E62" s="43">
        <v>0</v>
      </c>
      <c r="F62" s="43">
        <v>0</v>
      </c>
      <c r="G62" s="44">
        <v>0</v>
      </c>
      <c r="H62" s="44">
        <v>0</v>
      </c>
      <c r="I62" s="44">
        <v>146025</v>
      </c>
      <c r="J62" s="44">
        <f t="shared" si="3"/>
        <v>146025</v>
      </c>
      <c r="K62" s="44">
        <f t="shared" si="4"/>
        <v>146025</v>
      </c>
      <c r="L62" s="104"/>
    </row>
    <row r="63" spans="1:12" ht="14.25" x14ac:dyDescent="0.2">
      <c r="B63" s="116"/>
      <c r="C63" s="115" t="s">
        <v>202</v>
      </c>
      <c r="D63" s="45">
        <v>0</v>
      </c>
      <c r="E63" s="43">
        <v>0</v>
      </c>
      <c r="F63" s="43">
        <v>0</v>
      </c>
      <c r="G63" s="44">
        <v>0</v>
      </c>
      <c r="H63" s="44">
        <v>0</v>
      </c>
      <c r="I63" s="44">
        <v>13063</v>
      </c>
      <c r="J63" s="44">
        <f t="shared" si="3"/>
        <v>13063</v>
      </c>
      <c r="K63" s="44">
        <f t="shared" si="4"/>
        <v>13063</v>
      </c>
      <c r="L63" s="104"/>
    </row>
    <row r="64" spans="1:12" ht="14.25" x14ac:dyDescent="0.2">
      <c r="A64" s="111"/>
      <c r="B64" s="116"/>
      <c r="C64" s="115" t="s">
        <v>203</v>
      </c>
      <c r="D64" s="45">
        <v>0</v>
      </c>
      <c r="E64" s="43">
        <v>0</v>
      </c>
      <c r="F64" s="43">
        <v>0</v>
      </c>
      <c r="G64" s="44">
        <v>0</v>
      </c>
      <c r="H64" s="44">
        <v>0</v>
      </c>
      <c r="I64" s="44">
        <v>30880</v>
      </c>
      <c r="J64" s="44">
        <f t="shared" si="3"/>
        <v>30880</v>
      </c>
      <c r="K64" s="44">
        <f t="shared" si="4"/>
        <v>30880</v>
      </c>
      <c r="L64" s="104"/>
    </row>
    <row r="65" spans="1:12" ht="14.25" x14ac:dyDescent="0.2">
      <c r="B65" s="116"/>
      <c r="C65" s="115" t="s">
        <v>204</v>
      </c>
      <c r="D65" s="45">
        <v>0</v>
      </c>
      <c r="E65" s="43">
        <v>0</v>
      </c>
      <c r="F65" s="43">
        <v>0</v>
      </c>
      <c r="G65" s="44">
        <v>0</v>
      </c>
      <c r="H65" s="44">
        <v>0</v>
      </c>
      <c r="I65" s="44">
        <v>451</v>
      </c>
      <c r="J65" s="44">
        <f t="shared" si="3"/>
        <v>451</v>
      </c>
      <c r="K65" s="44">
        <f t="shared" si="4"/>
        <v>451</v>
      </c>
      <c r="L65" s="104"/>
    </row>
    <row r="66" spans="1:12" ht="14.25" x14ac:dyDescent="0.2">
      <c r="A66" s="111"/>
      <c r="B66" s="116"/>
      <c r="C66" s="115" t="s">
        <v>205</v>
      </c>
      <c r="D66" s="45">
        <v>0</v>
      </c>
      <c r="E66" s="43">
        <v>0</v>
      </c>
      <c r="F66" s="43">
        <v>0</v>
      </c>
      <c r="G66" s="44">
        <v>0</v>
      </c>
      <c r="H66" s="44">
        <v>0</v>
      </c>
      <c r="I66" s="44">
        <v>3258</v>
      </c>
      <c r="J66" s="44">
        <f t="shared" si="3"/>
        <v>3258</v>
      </c>
      <c r="K66" s="44">
        <f t="shared" si="4"/>
        <v>3258</v>
      </c>
      <c r="L66" s="104"/>
    </row>
    <row r="67" spans="1:12" ht="14.25" x14ac:dyDescent="0.2">
      <c r="A67" s="112"/>
      <c r="B67" s="116"/>
      <c r="C67" s="115"/>
      <c r="D67" s="42"/>
      <c r="E67" s="40"/>
      <c r="F67" s="40"/>
      <c r="G67" s="41"/>
      <c r="H67" s="41"/>
      <c r="I67" s="41"/>
      <c r="J67" s="41"/>
      <c r="K67" s="41"/>
      <c r="L67" s="104"/>
    </row>
    <row r="68" spans="1:12" ht="15" x14ac:dyDescent="0.25">
      <c r="A68" s="111"/>
      <c r="B68" s="133" t="s">
        <v>316</v>
      </c>
      <c r="C68" s="145" t="s">
        <v>206</v>
      </c>
      <c r="D68" s="48">
        <v>17329</v>
      </c>
      <c r="E68" s="46">
        <v>2225</v>
      </c>
      <c r="F68" s="46">
        <v>19554</v>
      </c>
      <c r="G68" s="47">
        <v>476</v>
      </c>
      <c r="H68" s="47">
        <v>295</v>
      </c>
      <c r="I68" s="47">
        <v>22</v>
      </c>
      <c r="J68" s="47">
        <f>SUM(F68:I68)</f>
        <v>20347</v>
      </c>
      <c r="K68" s="47">
        <f>J68</f>
        <v>20347</v>
      </c>
      <c r="L68" s="104"/>
    </row>
    <row r="69" spans="1:12" ht="15" x14ac:dyDescent="0.25">
      <c r="A69" s="111"/>
      <c r="B69" s="114"/>
      <c r="C69" s="146"/>
      <c r="D69" s="42"/>
      <c r="E69" s="40"/>
      <c r="F69" s="40"/>
      <c r="G69" s="41"/>
      <c r="H69" s="41"/>
      <c r="I69" s="41"/>
      <c r="J69" s="41"/>
      <c r="K69" s="41"/>
      <c r="L69" s="104"/>
    </row>
    <row r="70" spans="1:12" ht="15" x14ac:dyDescent="0.25">
      <c r="A70" s="138"/>
      <c r="B70" s="133" t="s">
        <v>317</v>
      </c>
      <c r="C70" s="134" t="s">
        <v>207</v>
      </c>
      <c r="D70" s="48">
        <v>2871</v>
      </c>
      <c r="E70" s="46">
        <v>65</v>
      </c>
      <c r="F70" s="46">
        <v>2936</v>
      </c>
      <c r="G70" s="47">
        <v>4400</v>
      </c>
      <c r="H70" s="47">
        <v>270</v>
      </c>
      <c r="I70" s="47">
        <v>5858</v>
      </c>
      <c r="J70" s="47">
        <f t="shared" ref="J70:J76" si="5">SUM(F70:I70)</f>
        <v>13464</v>
      </c>
      <c r="K70" s="47">
        <f t="shared" ref="K70:K76" si="6">J70</f>
        <v>13464</v>
      </c>
      <c r="L70" s="104"/>
    </row>
    <row r="71" spans="1:12" ht="15" x14ac:dyDescent="0.25">
      <c r="A71" s="111"/>
      <c r="B71" s="114"/>
      <c r="C71" s="115" t="s">
        <v>208</v>
      </c>
      <c r="D71" s="45">
        <v>15</v>
      </c>
      <c r="E71" s="43">
        <v>0</v>
      </c>
      <c r="F71" s="43">
        <v>15</v>
      </c>
      <c r="G71" s="44">
        <v>16</v>
      </c>
      <c r="H71" s="44">
        <v>51</v>
      </c>
      <c r="I71" s="44">
        <v>2492</v>
      </c>
      <c r="J71" s="44">
        <f t="shared" si="5"/>
        <v>2574</v>
      </c>
      <c r="K71" s="44">
        <f t="shared" si="6"/>
        <v>2574</v>
      </c>
      <c r="L71" s="104"/>
    </row>
    <row r="72" spans="1:12" ht="15" x14ac:dyDescent="0.25">
      <c r="A72" s="111"/>
      <c r="B72" s="114"/>
      <c r="C72" s="115" t="s">
        <v>209</v>
      </c>
      <c r="D72" s="45">
        <v>93</v>
      </c>
      <c r="E72" s="43">
        <v>0</v>
      </c>
      <c r="F72" s="43">
        <v>93</v>
      </c>
      <c r="G72" s="44">
        <v>0</v>
      </c>
      <c r="H72" s="44">
        <v>0</v>
      </c>
      <c r="I72" s="44">
        <v>0</v>
      </c>
      <c r="J72" s="44">
        <f t="shared" si="5"/>
        <v>93</v>
      </c>
      <c r="K72" s="44">
        <f t="shared" si="6"/>
        <v>93</v>
      </c>
      <c r="L72" s="104"/>
    </row>
    <row r="73" spans="1:12" ht="15" x14ac:dyDescent="0.25">
      <c r="A73" s="123"/>
      <c r="B73" s="114"/>
      <c r="C73" s="115" t="s">
        <v>210</v>
      </c>
      <c r="D73" s="45">
        <v>2704</v>
      </c>
      <c r="E73" s="43">
        <v>65</v>
      </c>
      <c r="F73" s="43">
        <v>2769</v>
      </c>
      <c r="G73" s="44">
        <v>103</v>
      </c>
      <c r="H73" s="44">
        <v>0</v>
      </c>
      <c r="I73" s="44">
        <v>1647</v>
      </c>
      <c r="J73" s="44">
        <f t="shared" si="5"/>
        <v>4519</v>
      </c>
      <c r="K73" s="44">
        <f t="shared" si="6"/>
        <v>4519</v>
      </c>
      <c r="L73" s="104"/>
    </row>
    <row r="74" spans="1:12" ht="15" x14ac:dyDescent="0.25">
      <c r="A74" s="123"/>
      <c r="B74" s="114"/>
      <c r="C74" s="115" t="s">
        <v>211</v>
      </c>
      <c r="D74" s="45">
        <v>0</v>
      </c>
      <c r="E74" s="43">
        <v>0</v>
      </c>
      <c r="F74" s="43">
        <v>0</v>
      </c>
      <c r="G74" s="44">
        <v>1186</v>
      </c>
      <c r="H74" s="44">
        <v>36</v>
      </c>
      <c r="I74" s="44">
        <v>1714</v>
      </c>
      <c r="J74" s="44">
        <f t="shared" si="5"/>
        <v>2936</v>
      </c>
      <c r="K74" s="44">
        <f t="shared" si="6"/>
        <v>2936</v>
      </c>
      <c r="L74" s="104"/>
    </row>
    <row r="75" spans="1:12" ht="15" x14ac:dyDescent="0.25">
      <c r="A75" s="127"/>
      <c r="B75" s="114"/>
      <c r="C75" s="115" t="s">
        <v>212</v>
      </c>
      <c r="D75" s="45">
        <v>49</v>
      </c>
      <c r="E75" s="43">
        <v>0</v>
      </c>
      <c r="F75" s="43">
        <v>49</v>
      </c>
      <c r="G75" s="44">
        <v>22</v>
      </c>
      <c r="H75" s="44">
        <v>2</v>
      </c>
      <c r="I75" s="44">
        <v>0</v>
      </c>
      <c r="J75" s="44">
        <f t="shared" si="5"/>
        <v>73</v>
      </c>
      <c r="K75" s="44">
        <f t="shared" si="6"/>
        <v>73</v>
      </c>
      <c r="L75" s="104"/>
    </row>
    <row r="76" spans="1:12" ht="15" x14ac:dyDescent="0.25">
      <c r="A76" s="125"/>
      <c r="B76" s="114"/>
      <c r="C76" s="115" t="s">
        <v>205</v>
      </c>
      <c r="D76" s="45">
        <v>10</v>
      </c>
      <c r="E76" s="43">
        <v>0</v>
      </c>
      <c r="F76" s="43">
        <v>10</v>
      </c>
      <c r="G76" s="44">
        <v>3073</v>
      </c>
      <c r="H76" s="44">
        <v>181</v>
      </c>
      <c r="I76" s="44">
        <v>5</v>
      </c>
      <c r="J76" s="44">
        <f t="shared" si="5"/>
        <v>3269</v>
      </c>
      <c r="K76" s="44">
        <f t="shared" si="6"/>
        <v>3269</v>
      </c>
      <c r="L76" s="104"/>
    </row>
    <row r="77" spans="1:12" ht="15" x14ac:dyDescent="0.25">
      <c r="A77" s="129"/>
      <c r="B77" s="114"/>
      <c r="C77" s="115"/>
      <c r="D77" s="42"/>
      <c r="E77" s="40"/>
      <c r="F77" s="40"/>
      <c r="G77" s="41"/>
      <c r="H77" s="41"/>
      <c r="I77" s="41"/>
      <c r="J77" s="41"/>
      <c r="K77" s="41"/>
      <c r="L77" s="104"/>
    </row>
    <row r="78" spans="1:12" ht="15" x14ac:dyDescent="0.25">
      <c r="A78" s="125"/>
      <c r="B78" s="119" t="s">
        <v>131</v>
      </c>
      <c r="C78" s="130" t="s">
        <v>132</v>
      </c>
      <c r="D78" s="58">
        <v>193216</v>
      </c>
      <c r="E78" s="59">
        <v>1489</v>
      </c>
      <c r="F78" s="59">
        <v>187288</v>
      </c>
      <c r="G78" s="60">
        <v>24649</v>
      </c>
      <c r="H78" s="60">
        <v>14860</v>
      </c>
      <c r="I78" s="60">
        <v>5981</v>
      </c>
      <c r="J78" s="60">
        <f>SUM(F78:I78)</f>
        <v>232778</v>
      </c>
      <c r="K78" s="60">
        <f>J78</f>
        <v>232778</v>
      </c>
      <c r="L78" s="104"/>
    </row>
    <row r="79" spans="1:12" ht="15" x14ac:dyDescent="0.25">
      <c r="A79" s="125"/>
      <c r="B79" s="114"/>
      <c r="C79" s="115"/>
      <c r="D79" s="42"/>
      <c r="E79" s="40"/>
      <c r="F79" s="40"/>
      <c r="G79" s="41"/>
      <c r="H79" s="41"/>
      <c r="I79" s="41"/>
      <c r="J79" s="41"/>
      <c r="K79" s="41"/>
      <c r="L79" s="104"/>
    </row>
    <row r="80" spans="1:12" ht="15" x14ac:dyDescent="0.25">
      <c r="A80" s="129"/>
      <c r="B80" s="133" t="s">
        <v>394</v>
      </c>
      <c r="C80" s="134" t="s">
        <v>395</v>
      </c>
      <c r="D80" s="58">
        <v>13</v>
      </c>
      <c r="E80" s="59">
        <v>520</v>
      </c>
      <c r="F80" s="59">
        <v>533</v>
      </c>
      <c r="G80" s="60">
        <v>91</v>
      </c>
      <c r="H80" s="60">
        <v>125</v>
      </c>
      <c r="I80" s="60">
        <v>2</v>
      </c>
      <c r="J80" s="60">
        <f>SUM(F80:I80)</f>
        <v>751</v>
      </c>
      <c r="K80" s="60">
        <f>J80</f>
        <v>751</v>
      </c>
      <c r="L80" s="104"/>
    </row>
    <row r="81" spans="1:12" ht="15" x14ac:dyDescent="0.25">
      <c r="A81" s="125"/>
      <c r="B81" s="114"/>
      <c r="C81" s="115"/>
      <c r="D81" s="42"/>
      <c r="E81" s="40"/>
      <c r="F81" s="40"/>
      <c r="G81" s="41"/>
      <c r="H81" s="41"/>
      <c r="I81" s="41"/>
      <c r="J81" s="41"/>
      <c r="K81" s="41"/>
      <c r="L81" s="104"/>
    </row>
    <row r="82" spans="1:12" ht="15" x14ac:dyDescent="0.25">
      <c r="A82" s="125"/>
      <c r="B82" s="133" t="s">
        <v>133</v>
      </c>
      <c r="C82" s="136" t="s">
        <v>134</v>
      </c>
      <c r="D82" s="58">
        <v>176426</v>
      </c>
      <c r="E82" s="59">
        <v>394</v>
      </c>
      <c r="F82" s="59">
        <v>169403</v>
      </c>
      <c r="G82" s="60">
        <v>21786</v>
      </c>
      <c r="H82" s="60">
        <v>12656</v>
      </c>
      <c r="I82" s="60">
        <v>5968</v>
      </c>
      <c r="J82" s="60">
        <f t="shared" ref="J82:J87" si="7">SUM(F82:I82)</f>
        <v>209813</v>
      </c>
      <c r="K82" s="122">
        <v>0</v>
      </c>
      <c r="L82" s="104"/>
    </row>
    <row r="83" spans="1:12" ht="15" x14ac:dyDescent="0.25">
      <c r="A83" s="125"/>
      <c r="B83" s="114"/>
      <c r="C83" s="124" t="s">
        <v>194</v>
      </c>
      <c r="D83" s="45">
        <v>0</v>
      </c>
      <c r="E83" s="43">
        <v>219</v>
      </c>
      <c r="F83" s="43">
        <v>0</v>
      </c>
      <c r="G83" s="44">
        <v>12737</v>
      </c>
      <c r="H83" s="44">
        <v>995</v>
      </c>
      <c r="I83" s="44">
        <v>1110</v>
      </c>
      <c r="J83" s="44">
        <f t="shared" si="7"/>
        <v>14842</v>
      </c>
      <c r="K83" s="41">
        <v>0</v>
      </c>
      <c r="L83" s="104"/>
    </row>
    <row r="84" spans="1:12" ht="15" x14ac:dyDescent="0.25">
      <c r="A84" s="129"/>
      <c r="B84" s="114"/>
      <c r="C84" s="124" t="s">
        <v>213</v>
      </c>
      <c r="D84" s="45">
        <v>7198</v>
      </c>
      <c r="E84" s="43">
        <v>0</v>
      </c>
      <c r="F84" s="43">
        <v>0</v>
      </c>
      <c r="G84" s="44">
        <v>91</v>
      </c>
      <c r="H84" s="44">
        <v>71</v>
      </c>
      <c r="I84" s="44">
        <v>129</v>
      </c>
      <c r="J84" s="44">
        <f t="shared" si="7"/>
        <v>291</v>
      </c>
      <c r="K84" s="41">
        <v>0</v>
      </c>
      <c r="L84" s="104"/>
    </row>
    <row r="85" spans="1:12" ht="15" x14ac:dyDescent="0.25">
      <c r="A85" s="129"/>
      <c r="B85" s="114"/>
      <c r="C85" s="124" t="s">
        <v>195</v>
      </c>
      <c r="D85" s="45">
        <v>108626</v>
      </c>
      <c r="E85" s="43">
        <v>120</v>
      </c>
      <c r="F85" s="43">
        <v>108746</v>
      </c>
      <c r="G85" s="44">
        <v>0</v>
      </c>
      <c r="H85" s="44">
        <v>11590</v>
      </c>
      <c r="I85" s="44">
        <v>4233</v>
      </c>
      <c r="J85" s="44">
        <f t="shared" si="7"/>
        <v>124569</v>
      </c>
      <c r="K85" s="41">
        <v>0</v>
      </c>
      <c r="L85" s="104"/>
    </row>
    <row r="86" spans="1:12" ht="15" x14ac:dyDescent="0.25">
      <c r="A86" s="125"/>
      <c r="B86" s="114"/>
      <c r="C86" s="124" t="s">
        <v>196</v>
      </c>
      <c r="D86" s="45">
        <v>19933</v>
      </c>
      <c r="E86" s="43">
        <v>53</v>
      </c>
      <c r="F86" s="43">
        <v>19986</v>
      </c>
      <c r="G86" s="44">
        <v>8954</v>
      </c>
      <c r="H86" s="44">
        <v>0</v>
      </c>
      <c r="I86" s="44">
        <v>496</v>
      </c>
      <c r="J86" s="44">
        <f t="shared" si="7"/>
        <v>29436</v>
      </c>
      <c r="K86" s="41">
        <v>0</v>
      </c>
      <c r="L86" s="104"/>
    </row>
    <row r="87" spans="1:12" ht="15" x14ac:dyDescent="0.25">
      <c r="A87" s="123"/>
      <c r="B87" s="114"/>
      <c r="C87" s="128" t="s">
        <v>197</v>
      </c>
      <c r="D87" s="45">
        <v>40669</v>
      </c>
      <c r="E87" s="43">
        <v>2</v>
      </c>
      <c r="F87" s="43">
        <v>40671</v>
      </c>
      <c r="G87" s="44">
        <v>4</v>
      </c>
      <c r="H87" s="44">
        <v>0</v>
      </c>
      <c r="I87" s="44">
        <v>0</v>
      </c>
      <c r="J87" s="44">
        <f t="shared" si="7"/>
        <v>40675</v>
      </c>
      <c r="K87" s="41">
        <v>0</v>
      </c>
      <c r="L87" s="104"/>
    </row>
    <row r="88" spans="1:12" ht="15" x14ac:dyDescent="0.25">
      <c r="B88" s="114"/>
      <c r="C88" s="128"/>
      <c r="D88" s="42"/>
      <c r="E88" s="40"/>
      <c r="F88" s="40"/>
      <c r="G88" s="41"/>
      <c r="H88" s="41"/>
      <c r="I88" s="41"/>
      <c r="J88" s="41"/>
      <c r="K88" s="41"/>
      <c r="L88" s="104"/>
    </row>
    <row r="89" spans="1:12" ht="15" x14ac:dyDescent="0.25">
      <c r="A89" s="111"/>
      <c r="B89" s="133" t="s">
        <v>135</v>
      </c>
      <c r="C89" s="136" t="s">
        <v>136</v>
      </c>
      <c r="D89" s="58">
        <v>1374</v>
      </c>
      <c r="E89" s="59">
        <v>174</v>
      </c>
      <c r="F89" s="59">
        <v>1548</v>
      </c>
      <c r="G89" s="60">
        <v>0</v>
      </c>
      <c r="H89" s="60">
        <v>0</v>
      </c>
      <c r="I89" s="60">
        <v>0</v>
      </c>
      <c r="J89" s="60">
        <f t="shared" ref="J89:J94" si="8">SUM(F89:I89)</f>
        <v>1548</v>
      </c>
      <c r="K89" s="60">
        <f t="shared" ref="K89:K94" si="9">J89</f>
        <v>1548</v>
      </c>
      <c r="L89" s="104"/>
    </row>
    <row r="90" spans="1:12" ht="15" x14ac:dyDescent="0.25">
      <c r="A90" s="112"/>
      <c r="B90" s="114"/>
      <c r="C90" s="124" t="s">
        <v>214</v>
      </c>
      <c r="D90" s="45">
        <v>280</v>
      </c>
      <c r="E90" s="43">
        <v>0</v>
      </c>
      <c r="F90" s="43">
        <v>280</v>
      </c>
      <c r="G90" s="44">
        <v>0</v>
      </c>
      <c r="H90" s="44">
        <v>0</v>
      </c>
      <c r="I90" s="44">
        <v>0</v>
      </c>
      <c r="J90" s="44">
        <f t="shared" si="8"/>
        <v>280</v>
      </c>
      <c r="K90" s="44">
        <f t="shared" si="9"/>
        <v>280</v>
      </c>
      <c r="L90" s="104"/>
    </row>
    <row r="91" spans="1:12" ht="15" x14ac:dyDescent="0.25">
      <c r="A91" s="111"/>
      <c r="B91" s="114"/>
      <c r="C91" s="128" t="s">
        <v>215</v>
      </c>
      <c r="D91" s="45">
        <v>401</v>
      </c>
      <c r="E91" s="43">
        <v>13</v>
      </c>
      <c r="F91" s="43">
        <v>414</v>
      </c>
      <c r="G91" s="44">
        <v>0</v>
      </c>
      <c r="H91" s="44">
        <v>0</v>
      </c>
      <c r="I91" s="44">
        <v>0</v>
      </c>
      <c r="J91" s="44">
        <f t="shared" si="8"/>
        <v>414</v>
      </c>
      <c r="K91" s="44">
        <f t="shared" si="9"/>
        <v>414</v>
      </c>
      <c r="L91" s="104"/>
    </row>
    <row r="92" spans="1:12" ht="15" x14ac:dyDescent="0.25">
      <c r="A92" s="111"/>
      <c r="B92" s="114"/>
      <c r="C92" s="128" t="s">
        <v>216</v>
      </c>
      <c r="D92" s="45">
        <v>0</v>
      </c>
      <c r="E92" s="43">
        <v>0</v>
      </c>
      <c r="F92" s="43">
        <v>0</v>
      </c>
      <c r="G92" s="44">
        <v>0</v>
      </c>
      <c r="H92" s="44">
        <v>0</v>
      </c>
      <c r="I92" s="44">
        <v>0</v>
      </c>
      <c r="J92" s="44">
        <f t="shared" si="8"/>
        <v>0</v>
      </c>
      <c r="K92" s="44">
        <f t="shared" si="9"/>
        <v>0</v>
      </c>
      <c r="L92" s="104"/>
    </row>
    <row r="93" spans="1:12" ht="15" x14ac:dyDescent="0.25">
      <c r="A93" s="138"/>
      <c r="B93" s="114"/>
      <c r="C93" s="124" t="s">
        <v>323</v>
      </c>
      <c r="D93" s="45">
        <v>0</v>
      </c>
      <c r="E93" s="43">
        <v>0</v>
      </c>
      <c r="F93" s="43">
        <v>0</v>
      </c>
      <c r="G93" s="44">
        <v>0</v>
      </c>
      <c r="H93" s="44">
        <v>0</v>
      </c>
      <c r="I93" s="44">
        <v>0</v>
      </c>
      <c r="J93" s="44">
        <f t="shared" si="8"/>
        <v>0</v>
      </c>
      <c r="K93" s="44">
        <f t="shared" si="9"/>
        <v>0</v>
      </c>
      <c r="L93" s="104"/>
    </row>
    <row r="94" spans="1:12" ht="15" x14ac:dyDescent="0.25">
      <c r="A94" s="111"/>
      <c r="B94" s="114"/>
      <c r="C94" s="124" t="s">
        <v>217</v>
      </c>
      <c r="D94" s="45">
        <v>693</v>
      </c>
      <c r="E94" s="43">
        <v>161</v>
      </c>
      <c r="F94" s="43">
        <v>854</v>
      </c>
      <c r="G94" s="44">
        <v>0</v>
      </c>
      <c r="H94" s="44">
        <v>0</v>
      </c>
      <c r="I94" s="44">
        <v>0</v>
      </c>
      <c r="J94" s="44">
        <f t="shared" si="8"/>
        <v>854</v>
      </c>
      <c r="K94" s="44">
        <f t="shared" si="9"/>
        <v>854</v>
      </c>
      <c r="L94" s="104"/>
    </row>
    <row r="95" spans="1:12" ht="15" x14ac:dyDescent="0.25">
      <c r="A95" s="111"/>
      <c r="B95" s="114"/>
      <c r="C95" s="128"/>
      <c r="D95" s="42"/>
      <c r="E95" s="40"/>
      <c r="F95" s="40"/>
      <c r="G95" s="41"/>
      <c r="H95" s="41"/>
      <c r="I95" s="41"/>
      <c r="J95" s="41"/>
      <c r="K95" s="41"/>
      <c r="L95" s="104"/>
    </row>
    <row r="96" spans="1:12" ht="15" x14ac:dyDescent="0.25">
      <c r="A96" s="123"/>
      <c r="B96" s="133" t="s">
        <v>139</v>
      </c>
      <c r="C96" s="136" t="s">
        <v>218</v>
      </c>
      <c r="D96" s="58">
        <v>2550</v>
      </c>
      <c r="E96" s="59">
        <v>401</v>
      </c>
      <c r="F96" s="59">
        <v>2951</v>
      </c>
      <c r="G96" s="60">
        <v>2772</v>
      </c>
      <c r="H96" s="60">
        <v>2079</v>
      </c>
      <c r="I96" s="60">
        <v>11</v>
      </c>
      <c r="J96" s="60">
        <f t="shared" ref="J96:J102" si="10">SUM(F96:I96)</f>
        <v>7813</v>
      </c>
      <c r="K96" s="60">
        <f t="shared" ref="K96:K102" si="11">J96</f>
        <v>7813</v>
      </c>
      <c r="L96" s="104"/>
    </row>
    <row r="97" spans="1:12" ht="15" x14ac:dyDescent="0.25">
      <c r="A97" s="123"/>
      <c r="B97" s="114"/>
      <c r="C97" s="147" t="s">
        <v>219</v>
      </c>
      <c r="D97" s="45">
        <v>1349</v>
      </c>
      <c r="E97" s="43">
        <v>14</v>
      </c>
      <c r="F97" s="43">
        <v>1363</v>
      </c>
      <c r="G97" s="44">
        <v>537</v>
      </c>
      <c r="H97" s="44">
        <v>0</v>
      </c>
      <c r="I97" s="44">
        <v>0</v>
      </c>
      <c r="J97" s="44">
        <f t="shared" si="10"/>
        <v>1900</v>
      </c>
      <c r="K97" s="44">
        <f t="shared" si="11"/>
        <v>1900</v>
      </c>
      <c r="L97" s="104"/>
    </row>
    <row r="98" spans="1:12" ht="15" x14ac:dyDescent="0.25">
      <c r="A98" s="127"/>
      <c r="B98" s="114"/>
      <c r="C98" s="147" t="s">
        <v>220</v>
      </c>
      <c r="D98" s="45">
        <v>199</v>
      </c>
      <c r="E98" s="43">
        <v>0</v>
      </c>
      <c r="F98" s="43">
        <v>199</v>
      </c>
      <c r="G98" s="44">
        <v>0</v>
      </c>
      <c r="H98" s="44">
        <v>0</v>
      </c>
      <c r="I98" s="44">
        <v>0</v>
      </c>
      <c r="J98" s="44">
        <f t="shared" si="10"/>
        <v>199</v>
      </c>
      <c r="K98" s="44">
        <f t="shared" si="11"/>
        <v>199</v>
      </c>
      <c r="L98" s="104"/>
    </row>
    <row r="99" spans="1:12" ht="15" x14ac:dyDescent="0.25">
      <c r="A99" s="125"/>
      <c r="B99" s="114"/>
      <c r="C99" s="147" t="s">
        <v>221</v>
      </c>
      <c r="D99" s="45">
        <v>84</v>
      </c>
      <c r="E99" s="43">
        <v>0</v>
      </c>
      <c r="F99" s="43">
        <v>84</v>
      </c>
      <c r="G99" s="44">
        <v>62</v>
      </c>
      <c r="H99" s="44">
        <v>0</v>
      </c>
      <c r="I99" s="44">
        <v>0</v>
      </c>
      <c r="J99" s="44">
        <f t="shared" si="10"/>
        <v>146</v>
      </c>
      <c r="K99" s="44">
        <f t="shared" si="11"/>
        <v>146</v>
      </c>
      <c r="L99" s="104"/>
    </row>
    <row r="100" spans="1:12" ht="15" x14ac:dyDescent="0.25">
      <c r="A100" s="129"/>
      <c r="B100" s="114"/>
      <c r="C100" s="147" t="s">
        <v>222</v>
      </c>
      <c r="D100" s="45">
        <v>49</v>
      </c>
      <c r="E100" s="43">
        <v>0</v>
      </c>
      <c r="F100" s="43">
        <v>49</v>
      </c>
      <c r="G100" s="44">
        <v>0</v>
      </c>
      <c r="H100" s="44">
        <v>0</v>
      </c>
      <c r="I100" s="44">
        <v>0</v>
      </c>
      <c r="J100" s="44">
        <f t="shared" si="10"/>
        <v>49</v>
      </c>
      <c r="K100" s="44">
        <f t="shared" si="11"/>
        <v>49</v>
      </c>
      <c r="L100" s="104"/>
    </row>
    <row r="101" spans="1:12" ht="15" x14ac:dyDescent="0.25">
      <c r="A101" s="129"/>
      <c r="B101" s="114"/>
      <c r="C101" s="147" t="s">
        <v>367</v>
      </c>
      <c r="D101" s="45">
        <v>0</v>
      </c>
      <c r="E101" s="43">
        <v>0</v>
      </c>
      <c r="F101" s="43">
        <v>0</v>
      </c>
      <c r="G101" s="44">
        <v>0</v>
      </c>
      <c r="H101" s="44">
        <v>0</v>
      </c>
      <c r="I101" s="44">
        <v>0</v>
      </c>
      <c r="J101" s="44">
        <f t="shared" si="10"/>
        <v>0</v>
      </c>
      <c r="K101" s="44">
        <f t="shared" si="11"/>
        <v>0</v>
      </c>
      <c r="L101" s="104"/>
    </row>
    <row r="102" spans="1:12" ht="15" x14ac:dyDescent="0.25">
      <c r="A102" s="125"/>
      <c r="B102" s="114"/>
      <c r="C102" s="148" t="s">
        <v>223</v>
      </c>
      <c r="D102" s="45">
        <v>869</v>
      </c>
      <c r="E102" s="43">
        <v>387</v>
      </c>
      <c r="F102" s="43">
        <v>1256</v>
      </c>
      <c r="G102" s="44">
        <v>2173</v>
      </c>
      <c r="H102" s="44">
        <v>2079</v>
      </c>
      <c r="I102" s="44">
        <v>11</v>
      </c>
      <c r="J102" s="44">
        <f t="shared" si="10"/>
        <v>5519</v>
      </c>
      <c r="K102" s="44">
        <f t="shared" si="11"/>
        <v>5519</v>
      </c>
      <c r="L102" s="104"/>
    </row>
    <row r="103" spans="1:12" ht="15" x14ac:dyDescent="0.25">
      <c r="A103" s="125"/>
      <c r="B103" s="114"/>
      <c r="C103" s="128"/>
      <c r="D103" s="42"/>
      <c r="E103" s="40"/>
      <c r="F103" s="40"/>
      <c r="G103" s="41"/>
      <c r="H103" s="41"/>
      <c r="I103" s="41"/>
      <c r="J103" s="41"/>
      <c r="K103" s="41"/>
      <c r="L103" s="104"/>
    </row>
    <row r="104" spans="1:12" ht="15" x14ac:dyDescent="0.25">
      <c r="A104" s="125"/>
      <c r="B104" s="133" t="s">
        <v>318</v>
      </c>
      <c r="C104" s="149" t="s">
        <v>224</v>
      </c>
      <c r="D104" s="58">
        <v>12853</v>
      </c>
      <c r="E104" s="59">
        <v>0</v>
      </c>
      <c r="F104" s="59">
        <v>12853</v>
      </c>
      <c r="G104" s="60">
        <v>0</v>
      </c>
      <c r="H104" s="60">
        <v>0</v>
      </c>
      <c r="I104" s="60">
        <v>0</v>
      </c>
      <c r="J104" s="60">
        <f t="shared" ref="J104:J109" si="12">SUM(F104:I104)</f>
        <v>12853</v>
      </c>
      <c r="K104" s="60">
        <f t="shared" ref="K104:K109" si="13">J104</f>
        <v>12853</v>
      </c>
      <c r="L104" s="104"/>
    </row>
    <row r="105" spans="1:12" ht="14.25" x14ac:dyDescent="0.2">
      <c r="A105" s="125"/>
      <c r="B105" s="150" t="s">
        <v>319</v>
      </c>
      <c r="C105" s="151" t="s">
        <v>225</v>
      </c>
      <c r="D105" s="45">
        <v>1740</v>
      </c>
      <c r="E105" s="40">
        <v>0</v>
      </c>
      <c r="F105" s="43">
        <v>1740</v>
      </c>
      <c r="G105" s="41">
        <v>0</v>
      </c>
      <c r="H105" s="41">
        <v>0</v>
      </c>
      <c r="I105" s="41">
        <v>0</v>
      </c>
      <c r="J105" s="44">
        <f t="shared" si="12"/>
        <v>1740</v>
      </c>
      <c r="K105" s="44">
        <f t="shared" si="13"/>
        <v>1740</v>
      </c>
      <c r="L105" s="104"/>
    </row>
    <row r="106" spans="1:12" ht="14.25" x14ac:dyDescent="0.2">
      <c r="A106" s="127"/>
      <c r="B106" s="150" t="s">
        <v>320</v>
      </c>
      <c r="C106" s="151" t="s">
        <v>226</v>
      </c>
      <c r="D106" s="45">
        <v>0</v>
      </c>
      <c r="E106" s="40">
        <v>0</v>
      </c>
      <c r="F106" s="43">
        <v>0</v>
      </c>
      <c r="G106" s="41">
        <v>0</v>
      </c>
      <c r="H106" s="41">
        <v>0</v>
      </c>
      <c r="I106" s="41">
        <v>0</v>
      </c>
      <c r="J106" s="44">
        <f t="shared" si="12"/>
        <v>0</v>
      </c>
      <c r="K106" s="44">
        <f t="shared" si="13"/>
        <v>0</v>
      </c>
      <c r="L106" s="104"/>
    </row>
    <row r="107" spans="1:12" ht="14.25" x14ac:dyDescent="0.2">
      <c r="A107" s="123"/>
      <c r="B107" s="150"/>
      <c r="C107" s="148" t="s">
        <v>227</v>
      </c>
      <c r="D107" s="45">
        <v>10479</v>
      </c>
      <c r="E107" s="40">
        <v>0</v>
      </c>
      <c r="F107" s="43">
        <v>10479</v>
      </c>
      <c r="G107" s="41">
        <v>0</v>
      </c>
      <c r="H107" s="41">
        <v>0</v>
      </c>
      <c r="I107" s="41">
        <v>0</v>
      </c>
      <c r="J107" s="44">
        <f t="shared" si="12"/>
        <v>10479</v>
      </c>
      <c r="K107" s="44">
        <f t="shared" si="13"/>
        <v>10479</v>
      </c>
      <c r="L107" s="104"/>
    </row>
    <row r="108" spans="1:12" ht="14.25" x14ac:dyDescent="0.2">
      <c r="B108" s="150"/>
      <c r="C108" s="148" t="s">
        <v>325</v>
      </c>
      <c r="D108" s="45">
        <v>0</v>
      </c>
      <c r="E108" s="40">
        <v>0</v>
      </c>
      <c r="F108" s="43">
        <v>0</v>
      </c>
      <c r="G108" s="41">
        <v>0</v>
      </c>
      <c r="H108" s="41">
        <v>0</v>
      </c>
      <c r="I108" s="41">
        <v>0</v>
      </c>
      <c r="J108" s="44">
        <f t="shared" si="12"/>
        <v>0</v>
      </c>
      <c r="K108" s="44">
        <f t="shared" si="13"/>
        <v>0</v>
      </c>
      <c r="L108" s="104"/>
    </row>
    <row r="109" spans="1:12" ht="14.25" x14ac:dyDescent="0.2">
      <c r="B109" s="150" t="s">
        <v>321</v>
      </c>
      <c r="C109" s="151" t="s">
        <v>228</v>
      </c>
      <c r="D109" s="45">
        <v>634</v>
      </c>
      <c r="E109" s="40">
        <v>0</v>
      </c>
      <c r="F109" s="43">
        <v>634</v>
      </c>
      <c r="G109" s="41">
        <v>0</v>
      </c>
      <c r="H109" s="41">
        <v>0</v>
      </c>
      <c r="I109" s="41">
        <v>0</v>
      </c>
      <c r="J109" s="44">
        <f t="shared" si="12"/>
        <v>634</v>
      </c>
      <c r="K109" s="44">
        <f t="shared" si="13"/>
        <v>634</v>
      </c>
      <c r="L109" s="104"/>
    </row>
    <row r="110" spans="1:12" ht="15" x14ac:dyDescent="0.25">
      <c r="B110" s="114"/>
      <c r="C110" s="124"/>
      <c r="D110" s="42"/>
      <c r="E110" s="40"/>
      <c r="F110" s="40"/>
      <c r="G110" s="41"/>
      <c r="H110" s="41"/>
      <c r="I110" s="41"/>
      <c r="J110" s="41"/>
      <c r="K110" s="41"/>
      <c r="L110" s="104"/>
    </row>
    <row r="111" spans="1:12" ht="15" x14ac:dyDescent="0.25">
      <c r="A111" s="111"/>
      <c r="B111" s="119" t="s">
        <v>322</v>
      </c>
      <c r="C111" s="152" t="s">
        <v>229</v>
      </c>
      <c r="D111" s="58">
        <v>1858</v>
      </c>
      <c r="E111" s="59">
        <v>1485</v>
      </c>
      <c r="F111" s="59">
        <v>3343</v>
      </c>
      <c r="G111" s="60">
        <v>133929</v>
      </c>
      <c r="H111" s="60">
        <v>16666</v>
      </c>
      <c r="I111" s="60">
        <v>3488</v>
      </c>
      <c r="J111" s="60">
        <f>SUM(F111:I111)</f>
        <v>157426</v>
      </c>
      <c r="K111" s="60">
        <f>J111</f>
        <v>157426</v>
      </c>
      <c r="L111" s="104"/>
    </row>
    <row r="112" spans="1:12" ht="15" x14ac:dyDescent="0.25">
      <c r="B112" s="131"/>
      <c r="C112" s="153"/>
      <c r="D112" s="42"/>
      <c r="E112" s="40"/>
      <c r="F112" s="40"/>
      <c r="G112" s="41"/>
      <c r="H112" s="41"/>
      <c r="I112" s="41"/>
      <c r="J112" s="41"/>
      <c r="K112" s="41"/>
      <c r="L112" s="104"/>
    </row>
    <row r="113" spans="1:12" ht="15" x14ac:dyDescent="0.25">
      <c r="A113" s="111"/>
      <c r="B113" s="119" t="s">
        <v>230</v>
      </c>
      <c r="C113" s="152" t="s">
        <v>231</v>
      </c>
      <c r="D113" s="48">
        <v>1006</v>
      </c>
      <c r="E113" s="46">
        <v>776</v>
      </c>
      <c r="F113" s="46">
        <v>1782</v>
      </c>
      <c r="G113" s="47">
        <v>100892</v>
      </c>
      <c r="H113" s="47">
        <v>15773</v>
      </c>
      <c r="I113" s="47">
        <v>3061</v>
      </c>
      <c r="J113" s="47">
        <f>SUM(F113:I113)</f>
        <v>121508</v>
      </c>
      <c r="K113" s="47">
        <f>J113</f>
        <v>121508</v>
      </c>
      <c r="L113" s="104"/>
    </row>
    <row r="114" spans="1:12" ht="15" x14ac:dyDescent="0.25">
      <c r="A114" s="112"/>
      <c r="B114" s="131"/>
      <c r="C114" s="124" t="s">
        <v>232</v>
      </c>
      <c r="D114" s="45">
        <v>289</v>
      </c>
      <c r="E114" s="43">
        <v>7</v>
      </c>
      <c r="F114" s="43">
        <v>296</v>
      </c>
      <c r="G114" s="44">
        <v>58951</v>
      </c>
      <c r="H114" s="44">
        <v>688</v>
      </c>
      <c r="I114" s="44">
        <v>1328</v>
      </c>
      <c r="J114" s="44">
        <f>SUM(F114:I114)</f>
        <v>61263</v>
      </c>
      <c r="K114" s="44">
        <f>J114</f>
        <v>61263</v>
      </c>
      <c r="L114" s="104"/>
    </row>
    <row r="115" spans="1:12" ht="15" x14ac:dyDescent="0.25">
      <c r="A115" s="111"/>
      <c r="B115" s="131"/>
      <c r="C115" s="124" t="s">
        <v>233</v>
      </c>
      <c r="D115" s="45">
        <v>131</v>
      </c>
      <c r="E115" s="43">
        <v>74</v>
      </c>
      <c r="F115" s="43">
        <v>205</v>
      </c>
      <c r="G115" s="44">
        <v>3125</v>
      </c>
      <c r="H115" s="44">
        <v>5961</v>
      </c>
      <c r="I115" s="44">
        <v>1722</v>
      </c>
      <c r="J115" s="44">
        <f>SUM(F115:I115)</f>
        <v>11013</v>
      </c>
      <c r="K115" s="44">
        <f>J115</f>
        <v>11013</v>
      </c>
      <c r="L115" s="104"/>
    </row>
    <row r="116" spans="1:12" ht="15" x14ac:dyDescent="0.25">
      <c r="A116" s="111"/>
      <c r="B116" s="131"/>
      <c r="C116" s="124" t="s">
        <v>234</v>
      </c>
      <c r="D116" s="45">
        <v>503</v>
      </c>
      <c r="E116" s="43">
        <v>111</v>
      </c>
      <c r="F116" s="43">
        <v>614</v>
      </c>
      <c r="G116" s="44">
        <v>37526</v>
      </c>
      <c r="H116" s="44">
        <v>2399</v>
      </c>
      <c r="I116" s="44">
        <v>11</v>
      </c>
      <c r="J116" s="44">
        <f>SUM(F116:I116)</f>
        <v>40550</v>
      </c>
      <c r="K116" s="44">
        <f>J116</f>
        <v>40550</v>
      </c>
      <c r="L116" s="104"/>
    </row>
    <row r="117" spans="1:12" ht="15" x14ac:dyDescent="0.25">
      <c r="A117" s="138"/>
      <c r="B117" s="131"/>
      <c r="C117" s="124" t="s">
        <v>235</v>
      </c>
      <c r="D117" s="45">
        <v>83</v>
      </c>
      <c r="E117" s="43">
        <v>584</v>
      </c>
      <c r="F117" s="43">
        <v>667</v>
      </c>
      <c r="G117" s="44">
        <v>1290</v>
      </c>
      <c r="H117" s="44">
        <v>6725</v>
      </c>
      <c r="I117" s="44">
        <v>0</v>
      </c>
      <c r="J117" s="44">
        <f>SUM(F117:I117)</f>
        <v>8682</v>
      </c>
      <c r="K117" s="44">
        <f>J117</f>
        <v>8682</v>
      </c>
      <c r="L117" s="104"/>
    </row>
    <row r="118" spans="1:12" ht="15" x14ac:dyDescent="0.25">
      <c r="A118" s="111"/>
      <c r="B118" s="131"/>
      <c r="C118" s="153"/>
      <c r="D118" s="42"/>
      <c r="E118" s="40"/>
      <c r="F118" s="40"/>
      <c r="G118" s="41"/>
      <c r="H118" s="41"/>
      <c r="I118" s="41"/>
      <c r="J118" s="41"/>
      <c r="K118" s="41"/>
      <c r="L118" s="104"/>
    </row>
    <row r="119" spans="1:12" ht="15" x14ac:dyDescent="0.25">
      <c r="A119" s="111"/>
      <c r="B119" s="119" t="s">
        <v>236</v>
      </c>
      <c r="C119" s="152" t="s">
        <v>237</v>
      </c>
      <c r="D119" s="58">
        <v>852</v>
      </c>
      <c r="E119" s="59">
        <v>709</v>
      </c>
      <c r="F119" s="59">
        <v>1561</v>
      </c>
      <c r="G119" s="60">
        <v>33037</v>
      </c>
      <c r="H119" s="60">
        <v>893</v>
      </c>
      <c r="I119" s="60">
        <v>427</v>
      </c>
      <c r="J119" s="60">
        <f t="shared" ref="J119:J134" si="14">SUM(F119:I119)</f>
        <v>35918</v>
      </c>
      <c r="K119" s="60">
        <f t="shared" ref="K119:K134" si="15">J119</f>
        <v>35918</v>
      </c>
      <c r="L119" s="104"/>
    </row>
    <row r="120" spans="1:12" ht="14.25" x14ac:dyDescent="0.2">
      <c r="A120" s="123"/>
      <c r="B120" s="154"/>
      <c r="C120" s="115" t="s">
        <v>238</v>
      </c>
      <c r="D120" s="45">
        <v>0</v>
      </c>
      <c r="E120" s="43">
        <v>608</v>
      </c>
      <c r="F120" s="43">
        <v>608</v>
      </c>
      <c r="G120" s="44">
        <v>19122</v>
      </c>
      <c r="H120" s="44">
        <v>0</v>
      </c>
      <c r="I120" s="44">
        <v>403</v>
      </c>
      <c r="J120" s="44">
        <f t="shared" si="14"/>
        <v>20133</v>
      </c>
      <c r="K120" s="44">
        <f t="shared" si="15"/>
        <v>20133</v>
      </c>
      <c r="L120" s="104"/>
    </row>
    <row r="121" spans="1:12" ht="14.25" x14ac:dyDescent="0.2">
      <c r="A121" s="123"/>
      <c r="B121" s="116"/>
      <c r="C121" s="115" t="s">
        <v>239</v>
      </c>
      <c r="D121" s="45">
        <v>0</v>
      </c>
      <c r="E121" s="43">
        <v>49</v>
      </c>
      <c r="F121" s="43">
        <v>49</v>
      </c>
      <c r="G121" s="44">
        <v>196</v>
      </c>
      <c r="H121" s="44">
        <v>0</v>
      </c>
      <c r="I121" s="44">
        <v>13</v>
      </c>
      <c r="J121" s="44">
        <f t="shared" si="14"/>
        <v>258</v>
      </c>
      <c r="K121" s="44">
        <f t="shared" si="15"/>
        <v>258</v>
      </c>
      <c r="L121" s="104"/>
    </row>
    <row r="122" spans="1:12" ht="14.25" x14ac:dyDescent="0.2">
      <c r="A122" s="127"/>
      <c r="B122" s="116"/>
      <c r="C122" s="124" t="s">
        <v>240</v>
      </c>
      <c r="D122" s="45">
        <v>0</v>
      </c>
      <c r="E122" s="43">
        <v>0</v>
      </c>
      <c r="F122" s="43">
        <v>0</v>
      </c>
      <c r="G122" s="44">
        <v>47</v>
      </c>
      <c r="H122" s="44">
        <v>0</v>
      </c>
      <c r="I122" s="44">
        <v>51</v>
      </c>
      <c r="J122" s="44">
        <f t="shared" si="14"/>
        <v>98</v>
      </c>
      <c r="K122" s="44">
        <f t="shared" si="15"/>
        <v>98</v>
      </c>
      <c r="L122" s="104"/>
    </row>
    <row r="123" spans="1:12" ht="14.25" x14ac:dyDescent="0.2">
      <c r="A123" s="125"/>
      <c r="B123" s="116"/>
      <c r="C123" s="115" t="s">
        <v>241</v>
      </c>
      <c r="D123" s="45">
        <v>0</v>
      </c>
      <c r="E123" s="43">
        <v>559</v>
      </c>
      <c r="F123" s="43">
        <v>559</v>
      </c>
      <c r="G123" s="44">
        <v>12289</v>
      </c>
      <c r="H123" s="44">
        <v>0</v>
      </c>
      <c r="I123" s="44">
        <v>64</v>
      </c>
      <c r="J123" s="44">
        <f t="shared" si="14"/>
        <v>12912</v>
      </c>
      <c r="K123" s="44">
        <f t="shared" si="15"/>
        <v>12912</v>
      </c>
      <c r="L123" s="104"/>
    </row>
    <row r="124" spans="1:12" ht="14.25" x14ac:dyDescent="0.2">
      <c r="A124" s="129"/>
      <c r="B124" s="116"/>
      <c r="C124" s="115" t="s">
        <v>242</v>
      </c>
      <c r="D124" s="45">
        <v>0</v>
      </c>
      <c r="E124" s="43">
        <v>0</v>
      </c>
      <c r="F124" s="43">
        <v>0</v>
      </c>
      <c r="G124" s="44">
        <v>6527</v>
      </c>
      <c r="H124" s="44">
        <v>0</v>
      </c>
      <c r="I124" s="44">
        <v>274</v>
      </c>
      <c r="J124" s="44">
        <f t="shared" si="14"/>
        <v>6801</v>
      </c>
      <c r="K124" s="44">
        <f t="shared" si="15"/>
        <v>6801</v>
      </c>
      <c r="L124" s="104"/>
    </row>
    <row r="125" spans="1:12" ht="14.25" x14ac:dyDescent="0.2">
      <c r="A125" s="125"/>
      <c r="B125" s="116"/>
      <c r="C125" s="115" t="s">
        <v>243</v>
      </c>
      <c r="D125" s="45">
        <v>0</v>
      </c>
      <c r="E125" s="43">
        <v>0</v>
      </c>
      <c r="F125" s="43">
        <v>0</v>
      </c>
      <c r="G125" s="44">
        <v>63</v>
      </c>
      <c r="H125" s="44">
        <v>0</v>
      </c>
      <c r="I125" s="44">
        <v>1</v>
      </c>
      <c r="J125" s="44">
        <f t="shared" si="14"/>
        <v>64</v>
      </c>
      <c r="K125" s="44">
        <f t="shared" si="15"/>
        <v>64</v>
      </c>
      <c r="L125" s="104"/>
    </row>
    <row r="126" spans="1:12" ht="14.25" x14ac:dyDescent="0.2">
      <c r="A126" s="125"/>
      <c r="B126" s="154"/>
      <c r="C126" s="115" t="s">
        <v>244</v>
      </c>
      <c r="D126" s="45">
        <v>790</v>
      </c>
      <c r="E126" s="43">
        <v>101</v>
      </c>
      <c r="F126" s="43">
        <v>891</v>
      </c>
      <c r="G126" s="44">
        <v>5292</v>
      </c>
      <c r="H126" s="44">
        <v>883</v>
      </c>
      <c r="I126" s="44">
        <v>24</v>
      </c>
      <c r="J126" s="44">
        <f t="shared" si="14"/>
        <v>7090</v>
      </c>
      <c r="K126" s="44">
        <f t="shared" si="15"/>
        <v>7090</v>
      </c>
      <c r="L126" s="104"/>
    </row>
    <row r="127" spans="1:12" ht="14.25" x14ac:dyDescent="0.2">
      <c r="A127" s="125"/>
      <c r="B127" s="116"/>
      <c r="C127" s="128" t="s">
        <v>245</v>
      </c>
      <c r="D127" s="45">
        <v>708</v>
      </c>
      <c r="E127" s="43">
        <v>0</v>
      </c>
      <c r="F127" s="43">
        <v>708</v>
      </c>
      <c r="G127" s="44">
        <v>222</v>
      </c>
      <c r="H127" s="44">
        <v>103</v>
      </c>
      <c r="I127" s="44">
        <v>0</v>
      </c>
      <c r="J127" s="44">
        <f t="shared" si="14"/>
        <v>1033</v>
      </c>
      <c r="K127" s="44">
        <f t="shared" si="15"/>
        <v>1033</v>
      </c>
      <c r="L127" s="104"/>
    </row>
    <row r="128" spans="1:12" ht="14.25" x14ac:dyDescent="0.2">
      <c r="A128" s="125"/>
      <c r="B128" s="116"/>
      <c r="C128" s="128" t="s">
        <v>246</v>
      </c>
      <c r="D128" s="45">
        <v>0</v>
      </c>
      <c r="E128" s="43">
        <v>0</v>
      </c>
      <c r="F128" s="43">
        <v>0</v>
      </c>
      <c r="G128" s="44">
        <v>3076</v>
      </c>
      <c r="H128" s="44">
        <v>569</v>
      </c>
      <c r="I128" s="44">
        <v>16</v>
      </c>
      <c r="J128" s="44">
        <f t="shared" si="14"/>
        <v>3661</v>
      </c>
      <c r="K128" s="44">
        <f t="shared" si="15"/>
        <v>3661</v>
      </c>
      <c r="L128" s="104"/>
    </row>
    <row r="129" spans="1:12" ht="14.25" x14ac:dyDescent="0.2">
      <c r="A129" s="125"/>
      <c r="B129" s="116"/>
      <c r="C129" s="115" t="s">
        <v>243</v>
      </c>
      <c r="D129" s="45">
        <v>82</v>
      </c>
      <c r="E129" s="43">
        <v>101</v>
      </c>
      <c r="F129" s="43">
        <v>183</v>
      </c>
      <c r="G129" s="44">
        <v>1994</v>
      </c>
      <c r="H129" s="44">
        <v>211</v>
      </c>
      <c r="I129" s="44">
        <v>8</v>
      </c>
      <c r="J129" s="44">
        <f t="shared" si="14"/>
        <v>2396</v>
      </c>
      <c r="K129" s="44">
        <f t="shared" si="15"/>
        <v>2396</v>
      </c>
      <c r="L129" s="104"/>
    </row>
    <row r="130" spans="1:12" ht="14.25" x14ac:dyDescent="0.2">
      <c r="A130" s="127"/>
      <c r="B130" s="154"/>
      <c r="C130" s="115" t="s">
        <v>247</v>
      </c>
      <c r="D130" s="45">
        <v>62</v>
      </c>
      <c r="E130" s="43">
        <v>0</v>
      </c>
      <c r="F130" s="43">
        <v>62</v>
      </c>
      <c r="G130" s="44">
        <v>8616</v>
      </c>
      <c r="H130" s="44">
        <v>10</v>
      </c>
      <c r="I130" s="44">
        <v>0</v>
      </c>
      <c r="J130" s="44">
        <f t="shared" si="14"/>
        <v>8688</v>
      </c>
      <c r="K130" s="44">
        <f t="shared" si="15"/>
        <v>8688</v>
      </c>
      <c r="L130" s="104"/>
    </row>
    <row r="131" spans="1:12" ht="14.25" x14ac:dyDescent="0.2">
      <c r="A131" s="123"/>
      <c r="B131" s="116"/>
      <c r="C131" s="128" t="s">
        <v>248</v>
      </c>
      <c r="D131" s="45">
        <v>23</v>
      </c>
      <c r="E131" s="43">
        <v>0</v>
      </c>
      <c r="F131" s="43">
        <v>23</v>
      </c>
      <c r="G131" s="44">
        <v>7424</v>
      </c>
      <c r="H131" s="44">
        <v>0</v>
      </c>
      <c r="I131" s="44">
        <v>0</v>
      </c>
      <c r="J131" s="44">
        <f t="shared" si="14"/>
        <v>7447</v>
      </c>
      <c r="K131" s="44">
        <f t="shared" si="15"/>
        <v>7447</v>
      </c>
      <c r="L131" s="104"/>
    </row>
    <row r="132" spans="1:12" ht="14.25" x14ac:dyDescent="0.2">
      <c r="B132" s="116"/>
      <c r="C132" s="115" t="s">
        <v>243</v>
      </c>
      <c r="D132" s="45">
        <v>39</v>
      </c>
      <c r="E132" s="43">
        <v>0</v>
      </c>
      <c r="F132" s="43">
        <v>39</v>
      </c>
      <c r="G132" s="44">
        <v>1192</v>
      </c>
      <c r="H132" s="44">
        <v>10</v>
      </c>
      <c r="I132" s="44">
        <v>0</v>
      </c>
      <c r="J132" s="44">
        <f t="shared" si="14"/>
        <v>1241</v>
      </c>
      <c r="K132" s="44">
        <f t="shared" si="15"/>
        <v>1241</v>
      </c>
      <c r="L132" s="104"/>
    </row>
    <row r="133" spans="1:12" ht="14.25" x14ac:dyDescent="0.2">
      <c r="B133" s="154"/>
      <c r="C133" s="115" t="s">
        <v>249</v>
      </c>
      <c r="D133" s="45">
        <v>0</v>
      </c>
      <c r="E133" s="43">
        <v>0</v>
      </c>
      <c r="F133" s="43">
        <v>0</v>
      </c>
      <c r="G133" s="44">
        <v>7</v>
      </c>
      <c r="H133" s="44">
        <v>0</v>
      </c>
      <c r="I133" s="44">
        <v>0</v>
      </c>
      <c r="J133" s="44">
        <f t="shared" si="14"/>
        <v>7</v>
      </c>
      <c r="K133" s="44">
        <f t="shared" si="15"/>
        <v>7</v>
      </c>
      <c r="L133" s="104"/>
    </row>
    <row r="134" spans="1:12" ht="14.25" x14ac:dyDescent="0.2">
      <c r="A134" s="111"/>
      <c r="B134" s="116"/>
      <c r="C134" s="115" t="s">
        <v>243</v>
      </c>
      <c r="D134" s="45">
        <v>0</v>
      </c>
      <c r="E134" s="43">
        <v>0</v>
      </c>
      <c r="F134" s="43">
        <v>0</v>
      </c>
      <c r="G134" s="44">
        <v>7</v>
      </c>
      <c r="H134" s="44">
        <v>0</v>
      </c>
      <c r="I134" s="44">
        <v>0</v>
      </c>
      <c r="J134" s="44">
        <f t="shared" si="14"/>
        <v>7</v>
      </c>
      <c r="K134" s="44">
        <f t="shared" si="15"/>
        <v>7</v>
      </c>
      <c r="L134" s="104"/>
    </row>
    <row r="135" spans="1:12" ht="15" x14ac:dyDescent="0.25">
      <c r="A135" s="111"/>
      <c r="B135" s="114"/>
      <c r="C135" s="155"/>
      <c r="D135" s="156"/>
      <c r="E135" s="157"/>
      <c r="F135" s="157"/>
      <c r="G135" s="158"/>
      <c r="H135" s="158"/>
      <c r="I135" s="158"/>
      <c r="J135" s="158"/>
      <c r="K135" s="158"/>
      <c r="L135" s="104"/>
    </row>
    <row r="136" spans="1:12" ht="15" x14ac:dyDescent="0.25">
      <c r="A136" s="112"/>
      <c r="B136" s="119" t="s">
        <v>250</v>
      </c>
      <c r="C136" s="159" t="s">
        <v>251</v>
      </c>
      <c r="D136" s="58">
        <v>31233</v>
      </c>
      <c r="E136" s="59">
        <v>11127</v>
      </c>
      <c r="F136" s="59">
        <v>42360</v>
      </c>
      <c r="G136" s="60">
        <v>162182</v>
      </c>
      <c r="H136" s="60">
        <v>50348</v>
      </c>
      <c r="I136" s="60">
        <v>4623</v>
      </c>
      <c r="J136" s="60">
        <f>SUM(F136:I136)</f>
        <v>259513</v>
      </c>
      <c r="K136" s="60">
        <f>J136</f>
        <v>259513</v>
      </c>
      <c r="L136" s="104"/>
    </row>
    <row r="137" spans="1:12" ht="15" x14ac:dyDescent="0.25">
      <c r="A137" s="111"/>
      <c r="B137" s="114"/>
      <c r="C137" s="160"/>
      <c r="D137" s="161"/>
      <c r="E137" s="162"/>
      <c r="F137" s="162"/>
      <c r="G137" s="163"/>
      <c r="H137" s="163"/>
      <c r="I137" s="163"/>
      <c r="J137" s="163"/>
      <c r="K137" s="163"/>
      <c r="L137" s="104"/>
    </row>
    <row r="138" spans="1:12" ht="15" x14ac:dyDescent="0.25">
      <c r="A138" s="111"/>
      <c r="B138" s="133" t="s">
        <v>252</v>
      </c>
      <c r="C138" s="145" t="s">
        <v>253</v>
      </c>
      <c r="D138" s="48">
        <v>1858</v>
      </c>
      <c r="E138" s="46">
        <v>1485</v>
      </c>
      <c r="F138" s="46">
        <v>3343</v>
      </c>
      <c r="G138" s="47">
        <v>133929</v>
      </c>
      <c r="H138" s="47">
        <v>16666</v>
      </c>
      <c r="I138" s="47">
        <v>3488</v>
      </c>
      <c r="J138" s="47">
        <f>SUM(F138:I138)</f>
        <v>157426</v>
      </c>
      <c r="K138" s="47">
        <f>J138</f>
        <v>157426</v>
      </c>
      <c r="L138" s="104"/>
    </row>
    <row r="139" spans="1:12" ht="14.25" x14ac:dyDescent="0.2">
      <c r="A139" s="138"/>
      <c r="B139" s="116"/>
      <c r="C139" s="124" t="s">
        <v>254</v>
      </c>
      <c r="D139" s="45">
        <v>1858</v>
      </c>
      <c r="E139" s="43">
        <v>1485</v>
      </c>
      <c r="F139" s="43">
        <v>3343</v>
      </c>
      <c r="G139" s="44">
        <v>133929</v>
      </c>
      <c r="H139" s="44">
        <v>16666</v>
      </c>
      <c r="I139" s="44">
        <v>3488</v>
      </c>
      <c r="J139" s="44">
        <f>SUM(F139:I139)</f>
        <v>157426</v>
      </c>
      <c r="K139" s="44">
        <f>J139</f>
        <v>157426</v>
      </c>
      <c r="L139" s="104"/>
    </row>
    <row r="140" spans="1:12" ht="15" x14ac:dyDescent="0.25">
      <c r="A140" s="111"/>
      <c r="B140" s="116"/>
      <c r="C140" s="124"/>
      <c r="D140" s="161"/>
      <c r="E140" s="162"/>
      <c r="F140" s="162"/>
      <c r="G140" s="163"/>
      <c r="H140" s="163"/>
      <c r="I140" s="163"/>
      <c r="J140" s="163"/>
      <c r="K140" s="163"/>
      <c r="L140" s="104"/>
    </row>
    <row r="141" spans="1:12" ht="15" x14ac:dyDescent="0.25">
      <c r="A141" s="111"/>
      <c r="B141" s="133" t="s">
        <v>255</v>
      </c>
      <c r="C141" s="145" t="s">
        <v>256</v>
      </c>
      <c r="D141" s="48">
        <v>29375</v>
      </c>
      <c r="E141" s="46">
        <v>9642</v>
      </c>
      <c r="F141" s="46">
        <v>39017</v>
      </c>
      <c r="G141" s="47">
        <v>28253</v>
      </c>
      <c r="H141" s="47">
        <v>33682</v>
      </c>
      <c r="I141" s="47">
        <v>1135</v>
      </c>
      <c r="J141" s="47">
        <f t="shared" ref="J141:J146" si="16">SUM(F141:I141)</f>
        <v>102087</v>
      </c>
      <c r="K141" s="47">
        <f t="shared" ref="K141:K146" si="17">J141</f>
        <v>102087</v>
      </c>
      <c r="L141" s="104"/>
    </row>
    <row r="142" spans="1:12" ht="14.25" x14ac:dyDescent="0.2">
      <c r="A142" s="123"/>
      <c r="B142" s="116"/>
      <c r="C142" s="128" t="s">
        <v>257</v>
      </c>
      <c r="D142" s="45">
        <v>31741</v>
      </c>
      <c r="E142" s="43">
        <v>15520</v>
      </c>
      <c r="F142" s="43">
        <v>47261</v>
      </c>
      <c r="G142" s="44">
        <v>142201</v>
      </c>
      <c r="H142" s="44">
        <v>57444</v>
      </c>
      <c r="I142" s="44">
        <v>4246</v>
      </c>
      <c r="J142" s="44">
        <f t="shared" si="16"/>
        <v>251152</v>
      </c>
      <c r="K142" s="44">
        <f t="shared" si="17"/>
        <v>251152</v>
      </c>
      <c r="L142" s="104"/>
    </row>
    <row r="143" spans="1:12" ht="14.25" x14ac:dyDescent="0.2">
      <c r="A143" s="123"/>
      <c r="B143" s="116"/>
      <c r="C143" s="124" t="s">
        <v>258</v>
      </c>
      <c r="D143" s="45">
        <v>-646</v>
      </c>
      <c r="E143" s="43">
        <v>-2326</v>
      </c>
      <c r="F143" s="43">
        <v>-2972</v>
      </c>
      <c r="G143" s="44">
        <v>-5023</v>
      </c>
      <c r="H143" s="44">
        <v>-6132</v>
      </c>
      <c r="I143" s="44">
        <v>-46</v>
      </c>
      <c r="J143" s="44">
        <f t="shared" si="16"/>
        <v>-14173</v>
      </c>
      <c r="K143" s="44">
        <f t="shared" si="17"/>
        <v>-14173</v>
      </c>
      <c r="L143" s="104"/>
    </row>
    <row r="144" spans="1:12" ht="14.25" x14ac:dyDescent="0.2">
      <c r="A144" s="127"/>
      <c r="B144" s="116"/>
      <c r="C144" s="128" t="s">
        <v>259</v>
      </c>
      <c r="D144" s="45">
        <v>-208</v>
      </c>
      <c r="E144" s="43">
        <v>-2565</v>
      </c>
      <c r="F144" s="43">
        <v>-2773</v>
      </c>
      <c r="G144" s="44">
        <v>-5796</v>
      </c>
      <c r="H144" s="44">
        <v>-390</v>
      </c>
      <c r="I144" s="44">
        <v>0</v>
      </c>
      <c r="J144" s="44">
        <f t="shared" si="16"/>
        <v>-8959</v>
      </c>
      <c r="K144" s="44">
        <f t="shared" si="17"/>
        <v>-8959</v>
      </c>
      <c r="L144" s="104"/>
    </row>
    <row r="145" spans="1:12" ht="14.25" x14ac:dyDescent="0.2">
      <c r="A145" s="125"/>
      <c r="B145" s="116"/>
      <c r="C145" s="124" t="s">
        <v>260</v>
      </c>
      <c r="D145" s="45">
        <v>-506</v>
      </c>
      <c r="E145" s="43">
        <v>-211</v>
      </c>
      <c r="F145" s="43">
        <v>-717</v>
      </c>
      <c r="G145" s="44">
        <v>-2237</v>
      </c>
      <c r="H145" s="44">
        <v>-1467</v>
      </c>
      <c r="I145" s="44">
        <v>-4</v>
      </c>
      <c r="J145" s="44">
        <f t="shared" si="16"/>
        <v>-4425</v>
      </c>
      <c r="K145" s="44">
        <f t="shared" si="17"/>
        <v>-4425</v>
      </c>
      <c r="L145" s="104"/>
    </row>
    <row r="146" spans="1:12" ht="14.25" x14ac:dyDescent="0.2">
      <c r="A146" s="129"/>
      <c r="B146" s="116"/>
      <c r="C146" s="164" t="s">
        <v>261</v>
      </c>
      <c r="D146" s="45">
        <v>-1006</v>
      </c>
      <c r="E146" s="43">
        <v>-776</v>
      </c>
      <c r="F146" s="43">
        <v>-1782</v>
      </c>
      <c r="G146" s="44">
        <v>-100892</v>
      </c>
      <c r="H146" s="44">
        <v>-15773</v>
      </c>
      <c r="I146" s="44">
        <v>-3061</v>
      </c>
      <c r="J146" s="44">
        <f t="shared" si="16"/>
        <v>-121508</v>
      </c>
      <c r="K146" s="44">
        <f t="shared" si="17"/>
        <v>-121508</v>
      </c>
      <c r="L146" s="104"/>
    </row>
    <row r="147" spans="1:12" ht="15" x14ac:dyDescent="0.25">
      <c r="A147" s="125"/>
      <c r="B147" s="116"/>
      <c r="C147" s="124"/>
      <c r="D147" s="156"/>
      <c r="E147" s="157"/>
      <c r="F147" s="157"/>
      <c r="G147" s="158"/>
      <c r="H147" s="158"/>
      <c r="I147" s="158"/>
      <c r="J147" s="158"/>
      <c r="K147" s="158"/>
      <c r="L147" s="104"/>
    </row>
    <row r="148" spans="1:12" ht="15" x14ac:dyDescent="0.25">
      <c r="A148" s="125"/>
      <c r="B148" s="119" t="s">
        <v>148</v>
      </c>
      <c r="C148" s="152" t="s">
        <v>262</v>
      </c>
      <c r="D148" s="58">
        <v>17448</v>
      </c>
      <c r="E148" s="59">
        <v>3305</v>
      </c>
      <c r="F148" s="59">
        <v>17085</v>
      </c>
      <c r="G148" s="60">
        <v>12172</v>
      </c>
      <c r="H148" s="60">
        <v>1093</v>
      </c>
      <c r="I148" s="60">
        <v>0</v>
      </c>
      <c r="J148" s="60">
        <f>SUM(F148:I148)</f>
        <v>30350</v>
      </c>
      <c r="K148" s="60">
        <f>J148</f>
        <v>30350</v>
      </c>
      <c r="L148" s="104"/>
    </row>
    <row r="149" spans="1:12" ht="15" x14ac:dyDescent="0.25">
      <c r="A149" s="125"/>
      <c r="B149" s="114"/>
      <c r="C149" s="115"/>
      <c r="D149" s="161"/>
      <c r="E149" s="162"/>
      <c r="F149" s="162"/>
      <c r="G149" s="163"/>
      <c r="H149" s="163"/>
      <c r="I149" s="163"/>
      <c r="J149" s="163"/>
      <c r="K149" s="163"/>
      <c r="L149" s="104"/>
    </row>
    <row r="150" spans="1:12" ht="15" x14ac:dyDescent="0.25">
      <c r="A150" s="125"/>
      <c r="B150" s="133" t="s">
        <v>157</v>
      </c>
      <c r="C150" s="136" t="s">
        <v>337</v>
      </c>
      <c r="D150" s="48">
        <v>2982</v>
      </c>
      <c r="E150" s="46">
        <v>366</v>
      </c>
      <c r="F150" s="46">
        <v>3348</v>
      </c>
      <c r="G150" s="47">
        <v>2684</v>
      </c>
      <c r="H150" s="47">
        <v>630</v>
      </c>
      <c r="I150" s="47">
        <v>0</v>
      </c>
      <c r="J150" s="47">
        <f>SUM(F150:I150)</f>
        <v>6662</v>
      </c>
      <c r="K150" s="47">
        <f>J150</f>
        <v>6662</v>
      </c>
      <c r="L150" s="104"/>
    </row>
    <row r="151" spans="1:12" ht="15" x14ac:dyDescent="0.25">
      <c r="A151" s="127"/>
      <c r="B151" s="114"/>
      <c r="C151" s="115" t="s">
        <v>263</v>
      </c>
      <c r="D151" s="42"/>
      <c r="E151" s="40"/>
      <c r="F151" s="40"/>
      <c r="G151" s="41"/>
      <c r="H151" s="41"/>
      <c r="I151" s="41"/>
      <c r="J151" s="41"/>
      <c r="K151" s="41"/>
      <c r="L151" s="104"/>
    </row>
    <row r="152" spans="1:12" ht="15" x14ac:dyDescent="0.25">
      <c r="A152" s="123"/>
      <c r="B152" s="114"/>
      <c r="C152" s="115" t="s">
        <v>264</v>
      </c>
      <c r="D152" s="45">
        <v>2012</v>
      </c>
      <c r="E152" s="43">
        <v>0</v>
      </c>
      <c r="F152" s="43">
        <v>2012</v>
      </c>
      <c r="G152" s="44">
        <v>9</v>
      </c>
      <c r="H152" s="44">
        <v>12</v>
      </c>
      <c r="I152" s="44">
        <v>0</v>
      </c>
      <c r="J152" s="44">
        <f>SUM(F152:I152)</f>
        <v>2033</v>
      </c>
      <c r="K152" s="44">
        <f>J152</f>
        <v>2033</v>
      </c>
      <c r="L152" s="104"/>
    </row>
    <row r="153" spans="1:12" ht="15" x14ac:dyDescent="0.25">
      <c r="B153" s="114"/>
      <c r="C153" s="115" t="s">
        <v>265</v>
      </c>
      <c r="D153" s="45">
        <v>1</v>
      </c>
      <c r="E153" s="43">
        <v>11</v>
      </c>
      <c r="F153" s="43">
        <v>12</v>
      </c>
      <c r="G153" s="44">
        <v>113</v>
      </c>
      <c r="H153" s="44">
        <v>8</v>
      </c>
      <c r="I153" s="44">
        <v>0</v>
      </c>
      <c r="J153" s="44">
        <f>SUM(F153:I153)</f>
        <v>133</v>
      </c>
      <c r="K153" s="44">
        <f t="shared" ref="K153:K155" si="18">J153</f>
        <v>133</v>
      </c>
      <c r="L153" s="104"/>
    </row>
    <row r="154" spans="1:12" ht="15" x14ac:dyDescent="0.25">
      <c r="B154" s="114"/>
      <c r="C154" s="115" t="s">
        <v>266</v>
      </c>
      <c r="D154" s="45">
        <v>0</v>
      </c>
      <c r="E154" s="43">
        <v>0</v>
      </c>
      <c r="F154" s="43">
        <v>0</v>
      </c>
      <c r="G154" s="44">
        <v>6</v>
      </c>
      <c r="H154" s="44">
        <v>247</v>
      </c>
      <c r="I154" s="44">
        <v>0</v>
      </c>
      <c r="J154" s="44">
        <f>SUM(F154:I154)</f>
        <v>253</v>
      </c>
      <c r="K154" s="44">
        <f t="shared" si="18"/>
        <v>253</v>
      </c>
      <c r="L154" s="104"/>
    </row>
    <row r="155" spans="1:12" ht="15" x14ac:dyDescent="0.25">
      <c r="A155" s="111"/>
      <c r="B155" s="114"/>
      <c r="C155" s="128" t="s">
        <v>267</v>
      </c>
      <c r="D155" s="45">
        <v>0</v>
      </c>
      <c r="E155" s="43">
        <v>0</v>
      </c>
      <c r="F155" s="43">
        <v>0</v>
      </c>
      <c r="G155" s="44">
        <v>4</v>
      </c>
      <c r="H155" s="44">
        <v>0</v>
      </c>
      <c r="I155" s="44">
        <v>0</v>
      </c>
      <c r="J155" s="44">
        <f>SUM(F155:I155)</f>
        <v>4</v>
      </c>
      <c r="K155" s="44">
        <f t="shared" si="18"/>
        <v>4</v>
      </c>
      <c r="L155" s="104"/>
    </row>
    <row r="156" spans="1:12" ht="15" x14ac:dyDescent="0.25">
      <c r="A156" s="111"/>
      <c r="B156" s="114"/>
      <c r="C156" s="128" t="s">
        <v>268</v>
      </c>
      <c r="D156" s="42"/>
      <c r="E156" s="40"/>
      <c r="F156" s="40"/>
      <c r="G156" s="41"/>
      <c r="H156" s="41"/>
      <c r="I156" s="41"/>
      <c r="J156" s="41"/>
      <c r="K156" s="41"/>
      <c r="L156" s="104"/>
    </row>
    <row r="157" spans="1:12" ht="15" x14ac:dyDescent="0.25">
      <c r="B157" s="114"/>
      <c r="C157" s="165" t="s">
        <v>269</v>
      </c>
      <c r="D157" s="45">
        <v>590</v>
      </c>
      <c r="E157" s="43">
        <v>259</v>
      </c>
      <c r="F157" s="43">
        <v>849</v>
      </c>
      <c r="G157" s="44">
        <v>1696</v>
      </c>
      <c r="H157" s="44">
        <v>104</v>
      </c>
      <c r="I157" s="44">
        <v>0</v>
      </c>
      <c r="J157" s="44">
        <f>SUM(F157:I157)</f>
        <v>2649</v>
      </c>
      <c r="K157" s="44">
        <f>J157</f>
        <v>2649</v>
      </c>
      <c r="L157" s="104"/>
    </row>
    <row r="158" spans="1:12" ht="15" x14ac:dyDescent="0.25">
      <c r="A158" s="111"/>
      <c r="B158" s="114"/>
      <c r="C158" s="165" t="s">
        <v>270</v>
      </c>
      <c r="D158" s="45">
        <v>108</v>
      </c>
      <c r="E158" s="43">
        <v>28</v>
      </c>
      <c r="F158" s="43">
        <v>136</v>
      </c>
      <c r="G158" s="44">
        <v>856</v>
      </c>
      <c r="H158" s="44">
        <v>256</v>
      </c>
      <c r="I158" s="44">
        <v>0</v>
      </c>
      <c r="J158" s="44">
        <f>SUM(F158:I158)</f>
        <v>1248</v>
      </c>
      <c r="K158" s="44">
        <f t="shared" ref="K158:K160" si="19">J158</f>
        <v>1248</v>
      </c>
      <c r="L158" s="104"/>
    </row>
    <row r="159" spans="1:12" ht="15" x14ac:dyDescent="0.25">
      <c r="B159" s="114"/>
      <c r="C159" s="165" t="s">
        <v>271</v>
      </c>
      <c r="D159" s="45">
        <v>271</v>
      </c>
      <c r="E159" s="43">
        <v>68</v>
      </c>
      <c r="F159" s="43">
        <v>339</v>
      </c>
      <c r="G159" s="44">
        <v>0</v>
      </c>
      <c r="H159" s="44">
        <v>3</v>
      </c>
      <c r="I159" s="44">
        <v>0</v>
      </c>
      <c r="J159" s="44">
        <f>SUM(F159:I159)</f>
        <v>342</v>
      </c>
      <c r="K159" s="44">
        <f t="shared" si="19"/>
        <v>342</v>
      </c>
      <c r="L159" s="104"/>
    </row>
    <row r="160" spans="1:12" ht="15" x14ac:dyDescent="0.25">
      <c r="A160" s="111"/>
      <c r="B160" s="114"/>
      <c r="C160" s="165" t="s">
        <v>97</v>
      </c>
      <c r="D160" s="45">
        <v>0</v>
      </c>
      <c r="E160" s="43">
        <v>0</v>
      </c>
      <c r="F160" s="43">
        <v>0</v>
      </c>
      <c r="G160" s="44">
        <v>0</v>
      </c>
      <c r="H160" s="44">
        <v>0</v>
      </c>
      <c r="I160" s="44">
        <v>0</v>
      </c>
      <c r="J160" s="44">
        <f>SUM(F160:I160)</f>
        <v>0</v>
      </c>
      <c r="K160" s="44">
        <f t="shared" si="19"/>
        <v>0</v>
      </c>
      <c r="L160" s="104"/>
    </row>
    <row r="161" spans="1:12" ht="15" x14ac:dyDescent="0.25">
      <c r="A161" s="112"/>
      <c r="B161" s="114"/>
      <c r="C161" s="115"/>
      <c r="D161" s="161"/>
      <c r="E161" s="162"/>
      <c r="F161" s="162"/>
      <c r="G161" s="163"/>
      <c r="H161" s="163"/>
      <c r="I161" s="163"/>
      <c r="J161" s="163"/>
      <c r="K161" s="163"/>
      <c r="L161" s="104"/>
    </row>
    <row r="162" spans="1:12" ht="15" x14ac:dyDescent="0.25">
      <c r="A162" s="111"/>
      <c r="B162" s="133" t="s">
        <v>162</v>
      </c>
      <c r="C162" s="136" t="s">
        <v>336</v>
      </c>
      <c r="D162" s="48">
        <v>8624</v>
      </c>
      <c r="E162" s="46">
        <v>2302</v>
      </c>
      <c r="F162" s="46">
        <v>10926</v>
      </c>
      <c r="G162" s="47">
        <v>7727</v>
      </c>
      <c r="H162" s="47">
        <v>214</v>
      </c>
      <c r="I162" s="47">
        <v>0</v>
      </c>
      <c r="J162" s="47">
        <f t="shared" ref="J162:J170" si="20">SUM(F162:I162)</f>
        <v>18867</v>
      </c>
      <c r="K162" s="47">
        <f>J162</f>
        <v>18867</v>
      </c>
      <c r="L162" s="104"/>
    </row>
    <row r="163" spans="1:12" ht="15" x14ac:dyDescent="0.25">
      <c r="A163" s="111"/>
      <c r="B163" s="114"/>
      <c r="C163" s="147" t="s">
        <v>353</v>
      </c>
      <c r="D163" s="45">
        <v>1160</v>
      </c>
      <c r="E163" s="43">
        <v>1817</v>
      </c>
      <c r="F163" s="43">
        <v>2977</v>
      </c>
      <c r="G163" s="44">
        <v>4</v>
      </c>
      <c r="H163" s="44">
        <v>0</v>
      </c>
      <c r="I163" s="44">
        <v>0</v>
      </c>
      <c r="J163" s="44">
        <f t="shared" si="20"/>
        <v>2981</v>
      </c>
      <c r="K163" s="44">
        <f>J163</f>
        <v>2981</v>
      </c>
      <c r="L163" s="104"/>
    </row>
    <row r="164" spans="1:12" ht="15" x14ac:dyDescent="0.25">
      <c r="A164" s="138"/>
      <c r="B164" s="114"/>
      <c r="C164" s="147" t="s">
        <v>272</v>
      </c>
      <c r="D164" s="45">
        <v>140</v>
      </c>
      <c r="E164" s="43">
        <v>0</v>
      </c>
      <c r="F164" s="43">
        <v>140</v>
      </c>
      <c r="G164" s="44">
        <v>0</v>
      </c>
      <c r="H164" s="44">
        <v>0</v>
      </c>
      <c r="I164" s="44">
        <v>0</v>
      </c>
      <c r="J164" s="44">
        <f t="shared" si="20"/>
        <v>140</v>
      </c>
      <c r="K164" s="44">
        <f t="shared" ref="K164:K170" si="21">J164</f>
        <v>140</v>
      </c>
      <c r="L164" s="104"/>
    </row>
    <row r="165" spans="1:12" ht="15" x14ac:dyDescent="0.25">
      <c r="A165" s="111"/>
      <c r="B165" s="114"/>
      <c r="C165" s="147" t="s">
        <v>354</v>
      </c>
      <c r="D165" s="45">
        <v>0</v>
      </c>
      <c r="E165" s="43">
        <v>37</v>
      </c>
      <c r="F165" s="43">
        <v>37</v>
      </c>
      <c r="G165" s="44">
        <v>45</v>
      </c>
      <c r="H165" s="44">
        <v>1</v>
      </c>
      <c r="I165" s="44">
        <v>0</v>
      </c>
      <c r="J165" s="44">
        <f t="shared" si="20"/>
        <v>83</v>
      </c>
      <c r="K165" s="44">
        <f t="shared" si="21"/>
        <v>83</v>
      </c>
      <c r="L165" s="104"/>
    </row>
    <row r="166" spans="1:12" ht="15" x14ac:dyDescent="0.25">
      <c r="A166" s="111"/>
      <c r="B166" s="114"/>
      <c r="C166" s="147" t="s">
        <v>323</v>
      </c>
      <c r="D166" s="45">
        <v>53</v>
      </c>
      <c r="E166" s="43">
        <v>0</v>
      </c>
      <c r="F166" s="43">
        <v>53</v>
      </c>
      <c r="G166" s="44">
        <v>0</v>
      </c>
      <c r="H166" s="44">
        <v>0</v>
      </c>
      <c r="I166" s="44">
        <v>0</v>
      </c>
      <c r="J166" s="44">
        <f t="shared" si="20"/>
        <v>53</v>
      </c>
      <c r="K166" s="44">
        <f t="shared" si="21"/>
        <v>53</v>
      </c>
      <c r="L166" s="104"/>
    </row>
    <row r="167" spans="1:12" ht="15" x14ac:dyDescent="0.25">
      <c r="A167" s="123"/>
      <c r="B167" s="114"/>
      <c r="C167" s="147" t="s">
        <v>355</v>
      </c>
      <c r="D167" s="45">
        <v>6484</v>
      </c>
      <c r="E167" s="43">
        <v>236</v>
      </c>
      <c r="F167" s="43">
        <v>6720</v>
      </c>
      <c r="G167" s="44">
        <v>7374</v>
      </c>
      <c r="H167" s="44">
        <v>53</v>
      </c>
      <c r="I167" s="44">
        <v>0</v>
      </c>
      <c r="J167" s="44">
        <f t="shared" si="20"/>
        <v>14147</v>
      </c>
      <c r="K167" s="44">
        <f t="shared" si="21"/>
        <v>14147</v>
      </c>
      <c r="L167" s="104"/>
    </row>
    <row r="168" spans="1:12" ht="15" x14ac:dyDescent="0.25">
      <c r="A168" s="127"/>
      <c r="B168" s="114"/>
      <c r="C168" s="147" t="s">
        <v>273</v>
      </c>
      <c r="D168" s="45">
        <v>61</v>
      </c>
      <c r="E168" s="43">
        <v>185</v>
      </c>
      <c r="F168" s="43">
        <v>246</v>
      </c>
      <c r="G168" s="44">
        <v>299</v>
      </c>
      <c r="H168" s="44">
        <v>4</v>
      </c>
      <c r="I168" s="44">
        <v>0</v>
      </c>
      <c r="J168" s="44">
        <f t="shared" si="20"/>
        <v>549</v>
      </c>
      <c r="K168" s="44">
        <f t="shared" si="21"/>
        <v>549</v>
      </c>
      <c r="L168" s="104"/>
    </row>
    <row r="169" spans="1:12" ht="15" x14ac:dyDescent="0.25">
      <c r="A169" s="125"/>
      <c r="B169" s="114"/>
      <c r="C169" s="147" t="s">
        <v>274</v>
      </c>
      <c r="D169" s="45">
        <v>726</v>
      </c>
      <c r="E169" s="43">
        <v>0</v>
      </c>
      <c r="F169" s="43">
        <v>726</v>
      </c>
      <c r="G169" s="44">
        <v>0</v>
      </c>
      <c r="H169" s="44">
        <v>0</v>
      </c>
      <c r="I169" s="44">
        <v>0</v>
      </c>
      <c r="J169" s="44">
        <f t="shared" si="20"/>
        <v>726</v>
      </c>
      <c r="K169" s="44">
        <f t="shared" si="21"/>
        <v>726</v>
      </c>
      <c r="L169" s="104"/>
    </row>
    <row r="170" spans="1:12" ht="15" x14ac:dyDescent="0.25">
      <c r="A170" s="129"/>
      <c r="B170" s="114"/>
      <c r="C170" s="166" t="s">
        <v>97</v>
      </c>
      <c r="D170" s="45">
        <v>0</v>
      </c>
      <c r="E170" s="43">
        <v>27</v>
      </c>
      <c r="F170" s="43">
        <v>27</v>
      </c>
      <c r="G170" s="44">
        <v>5</v>
      </c>
      <c r="H170" s="44">
        <v>156</v>
      </c>
      <c r="I170" s="44">
        <v>0</v>
      </c>
      <c r="J170" s="44">
        <f t="shared" si="20"/>
        <v>188</v>
      </c>
      <c r="K170" s="44">
        <f t="shared" si="21"/>
        <v>188</v>
      </c>
      <c r="L170" s="104"/>
    </row>
    <row r="171" spans="1:12" ht="15" x14ac:dyDescent="0.25">
      <c r="A171" s="125"/>
      <c r="B171" s="114"/>
      <c r="C171" s="124"/>
      <c r="D171" s="161"/>
      <c r="E171" s="162"/>
      <c r="F171" s="162"/>
      <c r="G171" s="163"/>
      <c r="H171" s="163"/>
      <c r="I171" s="163"/>
      <c r="J171" s="163"/>
      <c r="K171" s="163"/>
      <c r="L171" s="104"/>
    </row>
    <row r="172" spans="1:12" ht="15" x14ac:dyDescent="0.25">
      <c r="A172" s="125"/>
      <c r="B172" s="133" t="s">
        <v>308</v>
      </c>
      <c r="C172" s="136" t="s">
        <v>161</v>
      </c>
      <c r="D172" s="58">
        <v>5842</v>
      </c>
      <c r="E172" s="59">
        <v>637</v>
      </c>
      <c r="F172" s="59">
        <v>2811</v>
      </c>
      <c r="G172" s="60">
        <v>1761</v>
      </c>
      <c r="H172" s="60">
        <v>249</v>
      </c>
      <c r="I172" s="60">
        <v>0</v>
      </c>
      <c r="J172" s="60">
        <f t="shared" ref="J172:J176" si="22">SUM(F172:I172)</f>
        <v>4821</v>
      </c>
      <c r="K172" s="121">
        <v>0</v>
      </c>
      <c r="L172" s="216"/>
    </row>
    <row r="173" spans="1:12" ht="15" x14ac:dyDescent="0.25">
      <c r="A173" s="125"/>
      <c r="B173" s="114"/>
      <c r="C173" s="124" t="s">
        <v>339</v>
      </c>
      <c r="D173" s="45">
        <v>3623</v>
      </c>
      <c r="E173" s="45">
        <v>45</v>
      </c>
      <c r="F173" s="45">
        <v>0</v>
      </c>
      <c r="G173" s="44">
        <v>236</v>
      </c>
      <c r="H173" s="44">
        <v>89</v>
      </c>
      <c r="I173" s="44">
        <v>0</v>
      </c>
      <c r="J173" s="44">
        <f t="shared" ref="J173" si="23">SUM(F173:I173)</f>
        <v>325</v>
      </c>
      <c r="K173" s="41">
        <v>0</v>
      </c>
      <c r="L173" s="104"/>
    </row>
    <row r="174" spans="1:12" ht="15" x14ac:dyDescent="0.25">
      <c r="A174" s="129"/>
      <c r="B174" s="114"/>
      <c r="C174" s="124" t="s">
        <v>195</v>
      </c>
      <c r="D174" s="45">
        <v>1948</v>
      </c>
      <c r="E174" s="43">
        <v>571</v>
      </c>
      <c r="F174" s="43">
        <v>2519</v>
      </c>
      <c r="G174" s="44">
        <v>0</v>
      </c>
      <c r="H174" s="44">
        <v>160</v>
      </c>
      <c r="I174" s="44">
        <v>0</v>
      </c>
      <c r="J174" s="44">
        <f t="shared" si="22"/>
        <v>2679</v>
      </c>
      <c r="K174" s="41">
        <v>0</v>
      </c>
      <c r="L174" s="104"/>
    </row>
    <row r="175" spans="1:12" ht="15" x14ac:dyDescent="0.25">
      <c r="A175" s="125"/>
      <c r="B175" s="114"/>
      <c r="C175" s="124" t="s">
        <v>196</v>
      </c>
      <c r="D175" s="45">
        <v>221</v>
      </c>
      <c r="E175" s="43">
        <v>21</v>
      </c>
      <c r="F175" s="43">
        <v>242</v>
      </c>
      <c r="G175" s="44">
        <v>1525</v>
      </c>
      <c r="H175" s="44">
        <v>0</v>
      </c>
      <c r="I175" s="44">
        <v>0</v>
      </c>
      <c r="J175" s="44">
        <f t="shared" si="22"/>
        <v>1767</v>
      </c>
      <c r="K175" s="41">
        <v>0</v>
      </c>
      <c r="L175" s="104"/>
    </row>
    <row r="176" spans="1:12" ht="15" x14ac:dyDescent="0.25">
      <c r="B176" s="114"/>
      <c r="C176" s="128" t="s">
        <v>197</v>
      </c>
      <c r="D176" s="45">
        <v>50</v>
      </c>
      <c r="E176" s="43">
        <v>0</v>
      </c>
      <c r="F176" s="43">
        <v>50</v>
      </c>
      <c r="G176" s="44">
        <v>0</v>
      </c>
      <c r="H176" s="44">
        <v>0</v>
      </c>
      <c r="I176" s="44">
        <v>0</v>
      </c>
      <c r="J176" s="44">
        <f t="shared" si="22"/>
        <v>50</v>
      </c>
      <c r="K176" s="41">
        <v>0</v>
      </c>
      <c r="L176" s="104"/>
    </row>
    <row r="177" spans="1:12" ht="15" x14ac:dyDescent="0.25">
      <c r="A177" s="111"/>
      <c r="B177" s="114"/>
      <c r="C177" s="128"/>
      <c r="D177" s="156"/>
      <c r="E177" s="157"/>
      <c r="F177" s="157"/>
      <c r="G177" s="158"/>
      <c r="H177" s="158"/>
      <c r="I177" s="158"/>
      <c r="J177" s="158"/>
      <c r="K177" s="158"/>
      <c r="L177" s="104"/>
    </row>
    <row r="178" spans="1:12" ht="15" x14ac:dyDescent="0.25">
      <c r="A178" s="111"/>
      <c r="B178" s="119" t="s">
        <v>275</v>
      </c>
      <c r="C178" s="159" t="s">
        <v>276</v>
      </c>
      <c r="D178" s="58">
        <v>7327</v>
      </c>
      <c r="E178" s="59">
        <v>3687</v>
      </c>
      <c r="F178" s="59">
        <v>11014</v>
      </c>
      <c r="G178" s="60">
        <v>14308</v>
      </c>
      <c r="H178" s="60">
        <v>8042</v>
      </c>
      <c r="I178" s="60">
        <v>211</v>
      </c>
      <c r="J178" s="60">
        <f t="shared" ref="J178:J185" si="24">SUM(F178:I178)</f>
        <v>33575</v>
      </c>
      <c r="K178" s="60">
        <f>J178</f>
        <v>33575</v>
      </c>
      <c r="L178" s="104"/>
    </row>
    <row r="179" spans="1:12" ht="15" x14ac:dyDescent="0.25">
      <c r="A179" s="138"/>
      <c r="B179" s="114"/>
      <c r="C179" s="124" t="s">
        <v>277</v>
      </c>
      <c r="D179" s="45">
        <v>6843</v>
      </c>
      <c r="E179" s="43">
        <v>2110</v>
      </c>
      <c r="F179" s="43">
        <v>8953</v>
      </c>
      <c r="G179" s="44">
        <v>7865</v>
      </c>
      <c r="H179" s="44">
        <v>7592</v>
      </c>
      <c r="I179" s="44">
        <v>124</v>
      </c>
      <c r="J179" s="44">
        <f t="shared" si="24"/>
        <v>24534</v>
      </c>
      <c r="K179" s="44">
        <f>J179</f>
        <v>24534</v>
      </c>
      <c r="L179" s="104"/>
    </row>
    <row r="180" spans="1:12" ht="15" x14ac:dyDescent="0.25">
      <c r="A180" s="111"/>
      <c r="B180" s="114"/>
      <c r="C180" s="124" t="s">
        <v>278</v>
      </c>
      <c r="D180" s="45">
        <v>0</v>
      </c>
      <c r="E180" s="43">
        <v>1031</v>
      </c>
      <c r="F180" s="43">
        <v>1031</v>
      </c>
      <c r="G180" s="44">
        <v>67</v>
      </c>
      <c r="H180" s="44">
        <v>260</v>
      </c>
      <c r="I180" s="44">
        <v>0</v>
      </c>
      <c r="J180" s="44">
        <f t="shared" si="24"/>
        <v>1358</v>
      </c>
      <c r="K180" s="44">
        <f t="shared" ref="K180:K185" si="25">J180</f>
        <v>1358</v>
      </c>
      <c r="L180" s="104"/>
    </row>
    <row r="181" spans="1:12" ht="15" x14ac:dyDescent="0.25">
      <c r="A181" s="111"/>
      <c r="B181" s="114"/>
      <c r="C181" s="124" t="s">
        <v>279</v>
      </c>
      <c r="D181" s="45">
        <v>-129</v>
      </c>
      <c r="E181" s="43">
        <v>-1047</v>
      </c>
      <c r="F181" s="43">
        <v>-1176</v>
      </c>
      <c r="G181" s="44">
        <v>-161</v>
      </c>
      <c r="H181" s="44">
        <v>-96</v>
      </c>
      <c r="I181" s="44">
        <v>-12</v>
      </c>
      <c r="J181" s="44">
        <f t="shared" si="24"/>
        <v>-1445</v>
      </c>
      <c r="K181" s="44">
        <f t="shared" si="25"/>
        <v>-1445</v>
      </c>
      <c r="L181" s="104"/>
    </row>
    <row r="182" spans="1:12" ht="15" x14ac:dyDescent="0.25">
      <c r="A182" s="123"/>
      <c r="B182" s="114"/>
      <c r="C182" s="124" t="s">
        <v>280</v>
      </c>
      <c r="D182" s="45">
        <v>405</v>
      </c>
      <c r="E182" s="43">
        <v>59</v>
      </c>
      <c r="F182" s="43">
        <v>464</v>
      </c>
      <c r="G182" s="44">
        <v>808</v>
      </c>
      <c r="H182" s="44">
        <v>157</v>
      </c>
      <c r="I182" s="44">
        <v>99</v>
      </c>
      <c r="J182" s="44">
        <f t="shared" si="24"/>
        <v>1528</v>
      </c>
      <c r="K182" s="44">
        <f t="shared" si="25"/>
        <v>1528</v>
      </c>
      <c r="L182" s="104"/>
    </row>
    <row r="183" spans="1:12" ht="15" x14ac:dyDescent="0.25">
      <c r="A183" s="123"/>
      <c r="B183" s="114"/>
      <c r="C183" s="124" t="s">
        <v>281</v>
      </c>
      <c r="D183" s="45">
        <v>168</v>
      </c>
      <c r="E183" s="43">
        <v>1517</v>
      </c>
      <c r="F183" s="43">
        <v>1685</v>
      </c>
      <c r="G183" s="44">
        <v>5607</v>
      </c>
      <c r="H183" s="44">
        <v>43</v>
      </c>
      <c r="I183" s="44">
        <v>0</v>
      </c>
      <c r="J183" s="44">
        <f t="shared" si="24"/>
        <v>7335</v>
      </c>
      <c r="K183" s="44">
        <f t="shared" si="25"/>
        <v>7335</v>
      </c>
      <c r="L183" s="104"/>
    </row>
    <row r="184" spans="1:12" ht="15" x14ac:dyDescent="0.25">
      <c r="A184" s="127"/>
      <c r="B184" s="114"/>
      <c r="C184" s="124" t="s">
        <v>326</v>
      </c>
      <c r="D184" s="45">
        <v>40</v>
      </c>
      <c r="E184" s="43">
        <v>17</v>
      </c>
      <c r="F184" s="43">
        <v>57</v>
      </c>
      <c r="G184" s="44">
        <v>122</v>
      </c>
      <c r="H184" s="44">
        <v>87</v>
      </c>
      <c r="I184" s="44">
        <v>0</v>
      </c>
      <c r="J184" s="44">
        <f t="shared" si="24"/>
        <v>266</v>
      </c>
      <c r="K184" s="44">
        <f t="shared" si="25"/>
        <v>266</v>
      </c>
      <c r="L184" s="104"/>
    </row>
    <row r="185" spans="1:12" ht="15" x14ac:dyDescent="0.25">
      <c r="A185" s="125"/>
      <c r="B185" s="114"/>
      <c r="C185" s="124" t="s">
        <v>282</v>
      </c>
      <c r="D185" s="45">
        <v>0</v>
      </c>
      <c r="E185" s="43">
        <v>0</v>
      </c>
      <c r="F185" s="43">
        <v>0</v>
      </c>
      <c r="G185" s="44">
        <v>0</v>
      </c>
      <c r="H185" s="44">
        <v>-1</v>
      </c>
      <c r="I185" s="44">
        <v>0</v>
      </c>
      <c r="J185" s="44">
        <f t="shared" si="24"/>
        <v>-1</v>
      </c>
      <c r="K185" s="44">
        <f t="shared" si="25"/>
        <v>-1</v>
      </c>
      <c r="L185" s="104"/>
    </row>
    <row r="186" spans="1:12" ht="15" x14ac:dyDescent="0.25">
      <c r="B186" s="114"/>
      <c r="C186" s="124"/>
      <c r="D186" s="156"/>
      <c r="E186" s="157"/>
      <c r="F186" s="157"/>
      <c r="G186" s="158"/>
      <c r="H186" s="158"/>
      <c r="I186" s="158"/>
      <c r="J186" s="158"/>
      <c r="K186" s="158"/>
      <c r="L186" s="104"/>
    </row>
    <row r="187" spans="1:12" ht="15" x14ac:dyDescent="0.25">
      <c r="B187" s="133" t="s">
        <v>283</v>
      </c>
      <c r="C187" s="145" t="s">
        <v>284</v>
      </c>
      <c r="D187" s="58">
        <v>88</v>
      </c>
      <c r="E187" s="59">
        <v>-269</v>
      </c>
      <c r="F187" s="59">
        <v>-181</v>
      </c>
      <c r="G187" s="60">
        <v>-63</v>
      </c>
      <c r="H187" s="60">
        <v>-44</v>
      </c>
      <c r="I187" s="60">
        <v>0</v>
      </c>
      <c r="J187" s="60">
        <f>SUM(F187:I187)</f>
        <v>-288</v>
      </c>
      <c r="K187" s="60">
        <f>J187</f>
        <v>-288</v>
      </c>
      <c r="L187" s="104"/>
    </row>
    <row r="188" spans="1:12" ht="15" x14ac:dyDescent="0.25">
      <c r="B188" s="114"/>
      <c r="C188" s="124"/>
      <c r="D188" s="156"/>
      <c r="E188" s="157"/>
      <c r="F188" s="157"/>
      <c r="G188" s="158"/>
      <c r="H188" s="158"/>
      <c r="I188" s="158"/>
      <c r="J188" s="158"/>
      <c r="K188" s="158"/>
      <c r="L188" s="104"/>
    </row>
    <row r="189" spans="1:12" ht="15" x14ac:dyDescent="0.25">
      <c r="B189" s="167" t="s">
        <v>285</v>
      </c>
      <c r="C189" s="142" t="s">
        <v>286</v>
      </c>
      <c r="D189" s="58">
        <v>181</v>
      </c>
      <c r="E189" s="59">
        <v>877</v>
      </c>
      <c r="F189" s="59">
        <v>1058</v>
      </c>
      <c r="G189" s="60">
        <v>10</v>
      </c>
      <c r="H189" s="60">
        <v>256</v>
      </c>
      <c r="I189" s="60">
        <v>-3</v>
      </c>
      <c r="J189" s="60">
        <f>SUM(F189:I189)</f>
        <v>1321</v>
      </c>
      <c r="K189" s="60">
        <f>J189</f>
        <v>1321</v>
      </c>
      <c r="L189" s="104"/>
    </row>
    <row r="190" spans="1:12" ht="14.25" x14ac:dyDescent="0.2">
      <c r="B190" s="116"/>
      <c r="C190" s="124" t="s">
        <v>287</v>
      </c>
      <c r="D190" s="45">
        <v>174</v>
      </c>
      <c r="E190" s="43">
        <v>1323</v>
      </c>
      <c r="F190" s="43">
        <v>1497</v>
      </c>
      <c r="G190" s="44">
        <v>117</v>
      </c>
      <c r="H190" s="44">
        <v>619</v>
      </c>
      <c r="I190" s="44">
        <v>1</v>
      </c>
      <c r="J190" s="44">
        <f>SUM(F190:I190)</f>
        <v>2234</v>
      </c>
      <c r="K190" s="44">
        <f>J190</f>
        <v>2234</v>
      </c>
      <c r="L190" s="104"/>
    </row>
    <row r="191" spans="1:12" ht="14.25" x14ac:dyDescent="0.2">
      <c r="B191" s="116"/>
      <c r="C191" s="128" t="s">
        <v>288</v>
      </c>
      <c r="D191" s="45">
        <v>-3</v>
      </c>
      <c r="E191" s="43">
        <v>-446</v>
      </c>
      <c r="F191" s="43">
        <v>-449</v>
      </c>
      <c r="G191" s="44">
        <v>-107</v>
      </c>
      <c r="H191" s="44">
        <v>-363</v>
      </c>
      <c r="I191" s="44">
        <v>-4</v>
      </c>
      <c r="J191" s="44">
        <f>SUM(F191:I191)</f>
        <v>-923</v>
      </c>
      <c r="K191" s="44">
        <f t="shared" ref="K191:K193" si="26">J191</f>
        <v>-923</v>
      </c>
      <c r="L191" s="104"/>
    </row>
    <row r="192" spans="1:12" ht="14.25" x14ac:dyDescent="0.2">
      <c r="B192" s="116"/>
      <c r="C192" s="124" t="s">
        <v>289</v>
      </c>
      <c r="D192" s="45">
        <v>10</v>
      </c>
      <c r="E192" s="43">
        <v>0</v>
      </c>
      <c r="F192" s="43">
        <v>10</v>
      </c>
      <c r="G192" s="44">
        <v>0</v>
      </c>
      <c r="H192" s="44">
        <v>0</v>
      </c>
      <c r="I192" s="44">
        <v>0</v>
      </c>
      <c r="J192" s="44">
        <f>SUM(F192:I192)</f>
        <v>10</v>
      </c>
      <c r="K192" s="44">
        <f t="shared" si="26"/>
        <v>10</v>
      </c>
      <c r="L192" s="104"/>
    </row>
    <row r="193" spans="2:12" ht="14.25" x14ac:dyDescent="0.2">
      <c r="B193" s="116"/>
      <c r="C193" s="124" t="s">
        <v>290</v>
      </c>
      <c r="D193" s="45">
        <v>0</v>
      </c>
      <c r="E193" s="43">
        <v>0</v>
      </c>
      <c r="F193" s="43">
        <v>0</v>
      </c>
      <c r="G193" s="44">
        <v>0</v>
      </c>
      <c r="H193" s="44">
        <v>0</v>
      </c>
      <c r="I193" s="44">
        <v>0</v>
      </c>
      <c r="J193" s="44">
        <f>SUM(F193:I193)</f>
        <v>0</v>
      </c>
      <c r="K193" s="44">
        <f t="shared" si="26"/>
        <v>0</v>
      </c>
      <c r="L193" s="104"/>
    </row>
    <row r="194" spans="2:12" ht="15" x14ac:dyDescent="0.25">
      <c r="B194" s="114"/>
      <c r="C194" s="124"/>
      <c r="D194" s="42"/>
      <c r="E194" s="40"/>
      <c r="F194" s="40"/>
      <c r="G194" s="41"/>
      <c r="H194" s="41"/>
      <c r="I194" s="41"/>
      <c r="J194" s="41"/>
      <c r="K194" s="41"/>
      <c r="L194" s="104"/>
    </row>
    <row r="195" spans="2:12" x14ac:dyDescent="0.2"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</row>
    <row r="196" spans="2:12" x14ac:dyDescent="0.2"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</row>
  </sheetData>
  <mergeCells count="7">
    <mergeCell ref="K6:K9"/>
    <mergeCell ref="B6:C9"/>
    <mergeCell ref="D6:F8"/>
    <mergeCell ref="G6:G9"/>
    <mergeCell ref="H6:H9"/>
    <mergeCell ref="I6:I9"/>
    <mergeCell ref="J6:J9"/>
  </mergeCells>
  <conditionalFormatting sqref="D189:K189">
    <cfRule type="cellIs" dxfId="43" priority="11" stopIfTrue="1" operator="notEqual">
      <formula>D190+D191+D192+D193</formula>
    </cfRule>
  </conditionalFormatting>
  <conditionalFormatting sqref="D16:J16">
    <cfRule type="cellIs" dxfId="42" priority="12" stopIfTrue="1" operator="notEqual">
      <formula>D17+D20</formula>
    </cfRule>
  </conditionalFormatting>
  <conditionalFormatting sqref="J28">
    <cfRule type="cellIs" dxfId="41" priority="13" stopIfTrue="1" operator="notEqual">
      <formula>J30+J38</formula>
    </cfRule>
  </conditionalFormatting>
  <conditionalFormatting sqref="D96:K96">
    <cfRule type="cellIs" dxfId="40" priority="14" stopIfTrue="1" operator="notEqual">
      <formula>SUM(D97:D102)</formula>
    </cfRule>
  </conditionalFormatting>
  <conditionalFormatting sqref="D141:J141 D48:K48">
    <cfRule type="cellIs" dxfId="39" priority="15" stopIfTrue="1" operator="notEqual">
      <formula>SUM(D49:D53)</formula>
    </cfRule>
  </conditionalFormatting>
  <conditionalFormatting sqref="D89:K89 G104:K104">
    <cfRule type="cellIs" dxfId="38" priority="16" stopIfTrue="1" operator="notEqual">
      <formula>D90+D91+D92+D93+D94</formula>
    </cfRule>
  </conditionalFormatting>
  <conditionalFormatting sqref="D111:K111">
    <cfRule type="cellIs" dxfId="37" priority="17" stopIfTrue="1" operator="notEqual">
      <formula>#REF!+#REF!+#REF!+#REF!+#REF!+D121+D122+D123+D124+D125+D127+D128+D129+D131+D132+D134+#REF!+#REF!+#REF!+#REF!</formula>
    </cfRule>
  </conditionalFormatting>
  <conditionalFormatting sqref="D178:K178">
    <cfRule type="cellIs" dxfId="36" priority="18" stopIfTrue="1" operator="notEqual">
      <formula>SUM(D179:D185)</formula>
    </cfRule>
  </conditionalFormatting>
  <conditionalFormatting sqref="D162:K162">
    <cfRule type="cellIs" dxfId="35" priority="19" stopIfTrue="1" operator="notEqual">
      <formula>SUM(D163:D170)</formula>
    </cfRule>
  </conditionalFormatting>
  <conditionalFormatting sqref="D104:F104">
    <cfRule type="cellIs" dxfId="34" priority="10" stopIfTrue="1" operator="notEqual">
      <formula>D105+D106+D107+D108+D109</formula>
    </cfRule>
  </conditionalFormatting>
  <conditionalFormatting sqref="D150:K150">
    <cfRule type="cellIs" dxfId="33" priority="9" stopIfTrue="1" operator="notEqual">
      <formula>SUM(D151:D160)</formula>
    </cfRule>
  </conditionalFormatting>
  <conditionalFormatting sqref="D30:J30 D38:J38">
    <cfRule type="cellIs" dxfId="32" priority="8" stopIfTrue="1" operator="notEqual">
      <formula>SUM(D32:D36)</formula>
    </cfRule>
  </conditionalFormatting>
  <conditionalFormatting sqref="D113:K113">
    <cfRule type="cellIs" dxfId="31" priority="7" stopIfTrue="1" operator="notEqual">
      <formula>SUM(D114:D117)</formula>
    </cfRule>
  </conditionalFormatting>
  <conditionalFormatting sqref="K141">
    <cfRule type="cellIs" dxfId="30" priority="6" stopIfTrue="1" operator="notEqual">
      <formula>SUM(K142:K146)</formula>
    </cfRule>
  </conditionalFormatting>
  <conditionalFormatting sqref="D11:J11">
    <cfRule type="cellIs" dxfId="29" priority="20" stopIfTrue="1" operator="notEqual">
      <formula>D12+#REF!+D13+D14</formula>
    </cfRule>
  </conditionalFormatting>
  <conditionalFormatting sqref="D59:K59">
    <cfRule type="cellIs" dxfId="28" priority="21" stopIfTrue="1" operator="notEqual">
      <formula>D61+D68+D70</formula>
    </cfRule>
  </conditionalFormatting>
  <conditionalFormatting sqref="D187:K187">
    <cfRule type="cellIs" dxfId="27" priority="22" stopIfTrue="1" operator="notEqual">
      <formula>#REF!+#REF!</formula>
    </cfRule>
  </conditionalFormatting>
  <conditionalFormatting sqref="K16">
    <cfRule type="cellIs" dxfId="26" priority="3" stopIfTrue="1" operator="notEqual">
      <formula>K17+K20</formula>
    </cfRule>
  </conditionalFormatting>
  <conditionalFormatting sqref="K28">
    <cfRule type="cellIs" dxfId="25" priority="4" stopIfTrue="1" operator="notEqual">
      <formula>K30+K38</formula>
    </cfRule>
  </conditionalFormatting>
  <conditionalFormatting sqref="K30">
    <cfRule type="cellIs" dxfId="24" priority="2" stopIfTrue="1" operator="notEqual">
      <formula>SUM(K32:K36)</formula>
    </cfRule>
  </conditionalFormatting>
  <conditionalFormatting sqref="K38">
    <cfRule type="cellIs" dxfId="23" priority="1" stopIfTrue="1" operator="notEqual">
      <formula>SUM(K40:K44)</formula>
    </cfRule>
  </conditionalFormatting>
  <conditionalFormatting sqref="K11">
    <cfRule type="cellIs" dxfId="22" priority="5" stopIfTrue="1" operator="notEqual">
      <formula>K12+#REF!+K13+K14</formula>
    </cfRule>
  </conditionalFormatting>
  <hyperlinks>
    <hyperlink ref="K5" location="Índice!A1" display="índice"/>
  </hyperlinks>
  <printOptions horizontalCentered="1"/>
  <pageMargins left="0.19685039370078741" right="0.19685039370078741" top="0.19685039370078741" bottom="0.19685039370078741" header="0" footer="0"/>
  <pageSetup paperSize="9" scale="59" fitToWidth="3" fitToHeight="3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5"/>
  <sheetViews>
    <sheetView showGridLines="0" zoomScale="90" zoomScaleNormal="90" zoomScaleSheetLayoutView="90" workbookViewId="0">
      <pane ySplit="9" topLeftCell="A10" activePane="bottomLeft" state="frozen"/>
      <selection pane="bottomLeft"/>
    </sheetView>
  </sheetViews>
  <sheetFormatPr baseColWidth="10" defaultColWidth="11.42578125" defaultRowHeight="12.75" x14ac:dyDescent="0.2"/>
  <cols>
    <col min="1" max="1" width="2.7109375" style="72" customWidth="1"/>
    <col min="2" max="2" width="18.7109375" style="64" customWidth="1"/>
    <col min="3" max="3" width="90.7109375" style="64" customWidth="1"/>
    <col min="4" max="6" width="14.7109375" style="64" customWidth="1"/>
    <col min="7" max="7" width="16.28515625" style="64" customWidth="1"/>
    <col min="8" max="8" width="16.7109375" style="64" customWidth="1"/>
    <col min="9" max="9" width="16.28515625" style="64" customWidth="1"/>
    <col min="10" max="10" width="20.140625" style="64" bestFit="1" customWidth="1"/>
    <col min="11" max="11" width="19.85546875" style="64" customWidth="1"/>
    <col min="12" max="12" width="2.42578125" style="64" customWidth="1"/>
    <col min="13" max="16384" width="11.42578125" style="64"/>
  </cols>
  <sheetData>
    <row r="1" spans="1:11" x14ac:dyDescent="0.2">
      <c r="A1" s="64"/>
      <c r="B1" s="65"/>
      <c r="D1" s="66"/>
      <c r="E1" s="66"/>
      <c r="F1" s="66"/>
      <c r="G1" s="66"/>
      <c r="H1" s="66"/>
      <c r="I1" s="66"/>
      <c r="J1" s="66"/>
    </row>
    <row r="2" spans="1:11" ht="18" x14ac:dyDescent="0.25">
      <c r="A2" s="67"/>
      <c r="B2" s="68" t="s">
        <v>294</v>
      </c>
      <c r="C2" s="68"/>
      <c r="D2" s="69"/>
      <c r="E2" s="69"/>
      <c r="F2" s="69"/>
      <c r="G2" s="69"/>
      <c r="H2" s="69"/>
      <c r="I2" s="69"/>
      <c r="J2" s="69"/>
    </row>
    <row r="3" spans="1:11" ht="18.75" x14ac:dyDescent="0.3">
      <c r="A3" s="70"/>
      <c r="B3" s="71" t="s">
        <v>388</v>
      </c>
      <c r="C3" s="71"/>
      <c r="D3" s="69"/>
      <c r="E3" s="69"/>
      <c r="F3" s="69"/>
      <c r="G3" s="69"/>
      <c r="H3" s="69"/>
      <c r="I3" s="69"/>
      <c r="J3" s="69"/>
    </row>
    <row r="4" spans="1:11" ht="14.25" x14ac:dyDescent="0.2">
      <c r="B4" s="73" t="s">
        <v>293</v>
      </c>
      <c r="C4" s="73"/>
      <c r="D4" s="69"/>
      <c r="E4" s="69"/>
      <c r="F4" s="69"/>
      <c r="G4" s="69"/>
      <c r="H4" s="69"/>
      <c r="I4" s="69"/>
      <c r="J4" s="69"/>
    </row>
    <row r="5" spans="1:11" ht="15.75" thickBot="1" x14ac:dyDescent="0.3">
      <c r="A5" s="74"/>
      <c r="B5" s="75"/>
      <c r="C5" s="69"/>
      <c r="D5" s="69"/>
      <c r="E5" s="69"/>
      <c r="F5" s="69"/>
      <c r="G5" s="69"/>
      <c r="H5" s="69"/>
      <c r="I5" s="69"/>
      <c r="J5" s="69"/>
      <c r="K5" s="76" t="s">
        <v>324</v>
      </c>
    </row>
    <row r="6" spans="1:11" ht="13.5" customHeight="1" thickTop="1" thickBot="1" x14ac:dyDescent="0.25">
      <c r="A6" s="77"/>
      <c r="B6" s="231" t="s">
        <v>0</v>
      </c>
      <c r="C6" s="232"/>
      <c r="D6" s="237" t="s">
        <v>1</v>
      </c>
      <c r="E6" s="237"/>
      <c r="F6" s="237"/>
      <c r="G6" s="229" t="s">
        <v>295</v>
      </c>
      <c r="H6" s="229" t="s">
        <v>296</v>
      </c>
      <c r="I6" s="229" t="s">
        <v>297</v>
      </c>
      <c r="J6" s="229" t="s">
        <v>302</v>
      </c>
      <c r="K6" s="229" t="s">
        <v>3</v>
      </c>
    </row>
    <row r="7" spans="1:11" ht="12.75" customHeight="1" thickTop="1" thickBot="1" x14ac:dyDescent="0.25">
      <c r="A7" s="74"/>
      <c r="B7" s="233"/>
      <c r="C7" s="234"/>
      <c r="D7" s="237"/>
      <c r="E7" s="237"/>
      <c r="F7" s="237"/>
      <c r="G7" s="230"/>
      <c r="H7" s="230"/>
      <c r="I7" s="230"/>
      <c r="J7" s="230"/>
      <c r="K7" s="230"/>
    </row>
    <row r="8" spans="1:11" ht="12.75" customHeight="1" thickTop="1" thickBot="1" x14ac:dyDescent="0.25">
      <c r="A8" s="74"/>
      <c r="B8" s="233"/>
      <c r="C8" s="234"/>
      <c r="D8" s="237"/>
      <c r="E8" s="237"/>
      <c r="F8" s="237"/>
      <c r="G8" s="230"/>
      <c r="H8" s="230"/>
      <c r="I8" s="230"/>
      <c r="J8" s="230"/>
      <c r="K8" s="230"/>
    </row>
    <row r="9" spans="1:11" ht="31.5" thickTop="1" thickBot="1" x14ac:dyDescent="0.25">
      <c r="A9" s="78"/>
      <c r="B9" s="235"/>
      <c r="C9" s="236"/>
      <c r="D9" s="63" t="s">
        <v>4</v>
      </c>
      <c r="E9" s="63" t="s">
        <v>5</v>
      </c>
      <c r="F9" s="63" t="s">
        <v>303</v>
      </c>
      <c r="G9" s="230"/>
      <c r="H9" s="230"/>
      <c r="I9" s="230"/>
      <c r="J9" s="230"/>
      <c r="K9" s="230"/>
    </row>
    <row r="10" spans="1:11" ht="15.75" thickTop="1" x14ac:dyDescent="0.25">
      <c r="A10" s="74"/>
      <c r="B10" s="11"/>
      <c r="C10" s="12"/>
      <c r="D10" s="10"/>
      <c r="E10" s="10"/>
      <c r="F10" s="10"/>
      <c r="G10" s="38"/>
      <c r="H10" s="38"/>
      <c r="I10" s="38"/>
      <c r="J10" s="39"/>
      <c r="K10" s="38"/>
    </row>
    <row r="11" spans="1:11" s="80" customFormat="1" ht="15" x14ac:dyDescent="0.25">
      <c r="A11" s="79"/>
      <c r="B11" s="13" t="s">
        <v>6</v>
      </c>
      <c r="C11" s="14" t="s">
        <v>7</v>
      </c>
      <c r="D11" s="213">
        <v>31741</v>
      </c>
      <c r="E11" s="213">
        <v>15520</v>
      </c>
      <c r="F11" s="213">
        <v>47261</v>
      </c>
      <c r="G11" s="214">
        <v>142201</v>
      </c>
      <c r="H11" s="214">
        <v>57444</v>
      </c>
      <c r="I11" s="214">
        <v>4246</v>
      </c>
      <c r="J11" s="215">
        <f>SUM(F11:I11)</f>
        <v>251152</v>
      </c>
      <c r="K11" s="214">
        <f>J11</f>
        <v>251152</v>
      </c>
    </row>
    <row r="12" spans="1:11" ht="15" x14ac:dyDescent="0.25">
      <c r="A12" s="81"/>
      <c r="B12" s="11"/>
      <c r="C12" s="15"/>
      <c r="D12" s="43"/>
      <c r="E12" s="43"/>
      <c r="F12" s="43"/>
      <c r="G12" s="44"/>
      <c r="H12" s="44"/>
      <c r="I12" s="44"/>
      <c r="J12" s="45"/>
      <c r="K12" s="44"/>
    </row>
    <row r="13" spans="1:11" s="80" customFormat="1" ht="15" x14ac:dyDescent="0.25">
      <c r="A13" s="82"/>
      <c r="B13" s="16" t="s">
        <v>8</v>
      </c>
      <c r="C13" s="17" t="s">
        <v>9</v>
      </c>
      <c r="D13" s="46">
        <v>646</v>
      </c>
      <c r="E13" s="46">
        <v>2326</v>
      </c>
      <c r="F13" s="46">
        <v>2972</v>
      </c>
      <c r="G13" s="47">
        <v>5023</v>
      </c>
      <c r="H13" s="47">
        <v>6132</v>
      </c>
      <c r="I13" s="47">
        <v>46</v>
      </c>
      <c r="J13" s="48">
        <f t="shared" ref="J13:J81" si="0">SUM(F13:I13)</f>
        <v>14173</v>
      </c>
      <c r="K13" s="47">
        <f>J13</f>
        <v>14173</v>
      </c>
    </row>
    <row r="14" spans="1:11" ht="15" x14ac:dyDescent="0.25">
      <c r="A14" s="83"/>
      <c r="B14" s="11"/>
      <c r="C14" s="18" t="s">
        <v>10</v>
      </c>
      <c r="D14" s="43">
        <v>81</v>
      </c>
      <c r="E14" s="43">
        <v>80</v>
      </c>
      <c r="F14" s="43">
        <v>161</v>
      </c>
      <c r="G14" s="44">
        <v>22</v>
      </c>
      <c r="H14" s="44">
        <v>127</v>
      </c>
      <c r="I14" s="44">
        <v>0</v>
      </c>
      <c r="J14" s="45">
        <f t="shared" si="0"/>
        <v>310</v>
      </c>
      <c r="K14" s="44">
        <f>J14</f>
        <v>310</v>
      </c>
    </row>
    <row r="15" spans="1:11" ht="15" x14ac:dyDescent="0.25">
      <c r="A15" s="83"/>
      <c r="B15" s="11"/>
      <c r="C15" s="18" t="s">
        <v>11</v>
      </c>
      <c r="D15" s="43">
        <v>132</v>
      </c>
      <c r="E15" s="43">
        <v>1340</v>
      </c>
      <c r="F15" s="43">
        <v>1472</v>
      </c>
      <c r="G15" s="44">
        <v>1926</v>
      </c>
      <c r="H15" s="44">
        <v>4482</v>
      </c>
      <c r="I15" s="44">
        <v>0</v>
      </c>
      <c r="J15" s="45">
        <f t="shared" si="0"/>
        <v>7880</v>
      </c>
      <c r="K15" s="44">
        <f t="shared" ref="K15:K20" si="1">J15</f>
        <v>7880</v>
      </c>
    </row>
    <row r="16" spans="1:11" ht="15" x14ac:dyDescent="0.25">
      <c r="A16" s="87"/>
      <c r="B16" s="11"/>
      <c r="C16" s="18" t="s">
        <v>12</v>
      </c>
      <c r="D16" s="43">
        <v>0</v>
      </c>
      <c r="E16" s="43">
        <v>0</v>
      </c>
      <c r="F16" s="43">
        <v>0</v>
      </c>
      <c r="G16" s="44">
        <v>1546</v>
      </c>
      <c r="H16" s="44">
        <v>0</v>
      </c>
      <c r="I16" s="44">
        <v>37</v>
      </c>
      <c r="J16" s="45">
        <f t="shared" si="0"/>
        <v>1583</v>
      </c>
      <c r="K16" s="44">
        <f t="shared" si="1"/>
        <v>1583</v>
      </c>
    </row>
    <row r="17" spans="1:13" ht="15" x14ac:dyDescent="0.25">
      <c r="A17" s="81"/>
      <c r="B17" s="11"/>
      <c r="C17" s="19" t="s">
        <v>13</v>
      </c>
      <c r="D17" s="43">
        <v>401</v>
      </c>
      <c r="E17" s="43">
        <v>537</v>
      </c>
      <c r="F17" s="43">
        <v>938</v>
      </c>
      <c r="G17" s="44">
        <v>760</v>
      </c>
      <c r="H17" s="44">
        <v>528</v>
      </c>
      <c r="I17" s="44">
        <v>0</v>
      </c>
      <c r="J17" s="45">
        <f t="shared" si="0"/>
        <v>2226</v>
      </c>
      <c r="K17" s="44">
        <f t="shared" si="1"/>
        <v>2226</v>
      </c>
    </row>
    <row r="18" spans="1:13" ht="15" x14ac:dyDescent="0.25">
      <c r="A18" s="83"/>
      <c r="B18" s="11"/>
      <c r="C18" s="19" t="s">
        <v>14</v>
      </c>
      <c r="D18" s="43">
        <v>1</v>
      </c>
      <c r="E18" s="43">
        <v>193</v>
      </c>
      <c r="F18" s="43">
        <v>194</v>
      </c>
      <c r="G18" s="44">
        <v>82</v>
      </c>
      <c r="H18" s="44">
        <v>158</v>
      </c>
      <c r="I18" s="44">
        <v>4</v>
      </c>
      <c r="J18" s="45">
        <f t="shared" si="0"/>
        <v>438</v>
      </c>
      <c r="K18" s="44">
        <f t="shared" si="1"/>
        <v>438</v>
      </c>
    </row>
    <row r="19" spans="1:13" ht="15" x14ac:dyDescent="0.25">
      <c r="A19" s="88"/>
      <c r="B19" s="11"/>
      <c r="C19" s="18" t="s">
        <v>15</v>
      </c>
      <c r="D19" s="43">
        <v>1</v>
      </c>
      <c r="E19" s="43">
        <v>9</v>
      </c>
      <c r="F19" s="43">
        <v>10</v>
      </c>
      <c r="G19" s="44">
        <v>39</v>
      </c>
      <c r="H19" s="44">
        <v>580</v>
      </c>
      <c r="I19" s="44">
        <v>0</v>
      </c>
      <c r="J19" s="45">
        <f t="shared" si="0"/>
        <v>629</v>
      </c>
      <c r="K19" s="44">
        <f t="shared" si="1"/>
        <v>629</v>
      </c>
    </row>
    <row r="20" spans="1:13" ht="15" x14ac:dyDescent="0.25">
      <c r="A20" s="81"/>
      <c r="B20" s="11"/>
      <c r="C20" s="18" t="s">
        <v>17</v>
      </c>
      <c r="D20" s="43">
        <v>30</v>
      </c>
      <c r="E20" s="43">
        <v>167</v>
      </c>
      <c r="F20" s="43">
        <v>197</v>
      </c>
      <c r="G20" s="44">
        <v>648</v>
      </c>
      <c r="H20" s="44">
        <v>257</v>
      </c>
      <c r="I20" s="44">
        <v>5</v>
      </c>
      <c r="J20" s="45">
        <f t="shared" si="0"/>
        <v>1107</v>
      </c>
      <c r="K20" s="44">
        <f t="shared" si="1"/>
        <v>1107</v>
      </c>
    </row>
    <row r="21" spans="1:13" s="169" customFormat="1" ht="15" x14ac:dyDescent="0.25">
      <c r="A21" s="190"/>
      <c r="B21" s="114"/>
      <c r="C21" s="128"/>
      <c r="D21" s="40"/>
      <c r="E21" s="40"/>
      <c r="F21" s="40"/>
      <c r="G21" s="41"/>
      <c r="H21" s="41"/>
      <c r="I21" s="41"/>
      <c r="J21" s="42"/>
      <c r="K21" s="41"/>
    </row>
    <row r="22" spans="1:13" ht="15" x14ac:dyDescent="0.25">
      <c r="A22" s="88"/>
      <c r="B22" s="16" t="s">
        <v>18</v>
      </c>
      <c r="C22" s="21" t="s">
        <v>19</v>
      </c>
      <c r="D22" s="46">
        <v>208</v>
      </c>
      <c r="E22" s="46">
        <v>2565</v>
      </c>
      <c r="F22" s="46">
        <v>2773</v>
      </c>
      <c r="G22" s="47">
        <v>5796</v>
      </c>
      <c r="H22" s="47">
        <v>390</v>
      </c>
      <c r="I22" s="47">
        <v>0</v>
      </c>
      <c r="J22" s="48">
        <f t="shared" si="0"/>
        <v>8959</v>
      </c>
      <c r="K22" s="47">
        <f>J22</f>
        <v>8959</v>
      </c>
    </row>
    <row r="23" spans="1:13" ht="15" x14ac:dyDescent="0.25">
      <c r="A23" s="89"/>
      <c r="B23" s="11"/>
      <c r="C23" s="18" t="s">
        <v>20</v>
      </c>
      <c r="D23" s="43">
        <v>168</v>
      </c>
      <c r="E23" s="43">
        <v>1517</v>
      </c>
      <c r="F23" s="43">
        <v>1685</v>
      </c>
      <c r="G23" s="44">
        <v>5607</v>
      </c>
      <c r="H23" s="44">
        <v>43</v>
      </c>
      <c r="I23" s="44">
        <v>0</v>
      </c>
      <c r="J23" s="45">
        <f>SUM(F23:I23)</f>
        <v>7335</v>
      </c>
      <c r="K23" s="44">
        <f t="shared" ref="K23:K25" si="2">J23</f>
        <v>7335</v>
      </c>
    </row>
    <row r="24" spans="1:13" ht="15" x14ac:dyDescent="0.25">
      <c r="B24" s="11"/>
      <c r="C24" s="18" t="s">
        <v>21</v>
      </c>
      <c r="D24" s="43">
        <v>40</v>
      </c>
      <c r="E24" s="43">
        <v>17</v>
      </c>
      <c r="F24" s="43">
        <v>57</v>
      </c>
      <c r="G24" s="44">
        <v>122</v>
      </c>
      <c r="H24" s="44">
        <v>87</v>
      </c>
      <c r="I24" s="44">
        <v>0</v>
      </c>
      <c r="J24" s="45">
        <f>SUM(F24:I24)</f>
        <v>266</v>
      </c>
      <c r="K24" s="44">
        <f t="shared" si="2"/>
        <v>266</v>
      </c>
    </row>
    <row r="25" spans="1:13" ht="15" x14ac:dyDescent="0.25">
      <c r="A25" s="74"/>
      <c r="B25" s="11"/>
      <c r="C25" s="18" t="s">
        <v>22</v>
      </c>
      <c r="D25" s="43">
        <v>0</v>
      </c>
      <c r="E25" s="43">
        <v>1031</v>
      </c>
      <c r="F25" s="43">
        <v>1031</v>
      </c>
      <c r="G25" s="44">
        <v>67</v>
      </c>
      <c r="H25" s="44">
        <v>3</v>
      </c>
      <c r="I25" s="44">
        <v>0</v>
      </c>
      <c r="J25" s="45">
        <f>SUM(F25:I25)</f>
        <v>1101</v>
      </c>
      <c r="K25" s="44">
        <f t="shared" si="2"/>
        <v>1101</v>
      </c>
    </row>
    <row r="26" spans="1:13" ht="15" x14ac:dyDescent="0.25">
      <c r="A26" s="74"/>
      <c r="B26" s="11"/>
      <c r="C26" s="22"/>
      <c r="D26" s="49"/>
      <c r="E26" s="49"/>
      <c r="F26" s="49"/>
      <c r="G26" s="50"/>
      <c r="H26" s="50"/>
      <c r="I26" s="50"/>
      <c r="J26" s="51"/>
      <c r="K26" s="50"/>
    </row>
    <row r="27" spans="1:13" ht="15" x14ac:dyDescent="0.25">
      <c r="A27" s="74"/>
      <c r="B27" s="16" t="s">
        <v>23</v>
      </c>
      <c r="C27" s="17" t="s">
        <v>301</v>
      </c>
      <c r="D27" s="46">
        <f>D11-D13-D22</f>
        <v>30887</v>
      </c>
      <c r="E27" s="46">
        <f t="shared" ref="E27:I27" si="3">E11-E13-E22</f>
        <v>10629</v>
      </c>
      <c r="F27" s="46">
        <f t="shared" si="3"/>
        <v>41516</v>
      </c>
      <c r="G27" s="47">
        <f t="shared" si="3"/>
        <v>131382</v>
      </c>
      <c r="H27" s="47">
        <f t="shared" si="3"/>
        <v>50922</v>
      </c>
      <c r="I27" s="47">
        <f t="shared" si="3"/>
        <v>4200</v>
      </c>
      <c r="J27" s="48">
        <f t="shared" si="0"/>
        <v>228020</v>
      </c>
      <c r="K27" s="47">
        <f>J27</f>
        <v>228020</v>
      </c>
      <c r="L27" s="91"/>
      <c r="M27" s="92"/>
    </row>
    <row r="28" spans="1:13" ht="15" x14ac:dyDescent="0.25">
      <c r="A28" s="78"/>
      <c r="B28" s="11"/>
      <c r="C28" s="12" t="s">
        <v>24</v>
      </c>
      <c r="D28" s="43"/>
      <c r="E28" s="43"/>
      <c r="F28" s="43"/>
      <c r="G28" s="44"/>
      <c r="H28" s="44"/>
      <c r="I28" s="44"/>
      <c r="J28" s="45"/>
      <c r="K28" s="44"/>
    </row>
    <row r="29" spans="1:13" ht="15" x14ac:dyDescent="0.25">
      <c r="A29" s="74"/>
      <c r="B29" s="11"/>
      <c r="C29" s="22" t="s">
        <v>25</v>
      </c>
      <c r="D29" s="43">
        <v>4817</v>
      </c>
      <c r="E29" s="43">
        <v>5278</v>
      </c>
      <c r="F29" s="43">
        <v>10095</v>
      </c>
      <c r="G29" s="44">
        <v>36335</v>
      </c>
      <c r="H29" s="44">
        <v>23960</v>
      </c>
      <c r="I29" s="44">
        <v>1153</v>
      </c>
      <c r="J29" s="45">
        <f t="shared" si="0"/>
        <v>71543</v>
      </c>
      <c r="K29" s="44">
        <f>J29</f>
        <v>71543</v>
      </c>
    </row>
    <row r="30" spans="1:13" ht="15" x14ac:dyDescent="0.25">
      <c r="A30" s="74"/>
      <c r="B30" s="11"/>
      <c r="C30" s="22" t="s">
        <v>26</v>
      </c>
      <c r="D30" s="43">
        <v>20121</v>
      </c>
      <c r="E30" s="43">
        <v>6432</v>
      </c>
      <c r="F30" s="43">
        <v>26553</v>
      </c>
      <c r="G30" s="44">
        <v>91907</v>
      </c>
      <c r="H30" s="44">
        <v>26891</v>
      </c>
      <c r="I30" s="44">
        <v>2752</v>
      </c>
      <c r="J30" s="45">
        <f t="shared" si="0"/>
        <v>148103</v>
      </c>
      <c r="K30" s="44">
        <f t="shared" ref="K30:K33" si="4">J30</f>
        <v>148103</v>
      </c>
    </row>
    <row r="31" spans="1:13" ht="15" x14ac:dyDescent="0.25">
      <c r="A31" s="89"/>
      <c r="B31" s="11"/>
      <c r="C31" s="22" t="s">
        <v>27</v>
      </c>
      <c r="D31" s="43">
        <v>6756</v>
      </c>
      <c r="E31" s="43">
        <v>3612</v>
      </c>
      <c r="F31" s="43">
        <v>10368</v>
      </c>
      <c r="G31" s="44">
        <v>13611</v>
      </c>
      <c r="H31" s="44">
        <v>6551</v>
      </c>
      <c r="I31" s="44">
        <v>317</v>
      </c>
      <c r="J31" s="45">
        <f t="shared" si="0"/>
        <v>30847</v>
      </c>
      <c r="K31" s="44">
        <f t="shared" si="4"/>
        <v>30847</v>
      </c>
    </row>
    <row r="32" spans="1:13" ht="15" x14ac:dyDescent="0.25">
      <c r="A32" s="88"/>
      <c r="B32" s="23"/>
      <c r="C32" s="24" t="s">
        <v>28</v>
      </c>
      <c r="D32" s="43">
        <v>47</v>
      </c>
      <c r="E32" s="43">
        <v>198</v>
      </c>
      <c r="F32" s="43">
        <v>245</v>
      </c>
      <c r="G32" s="44">
        <v>348</v>
      </c>
      <c r="H32" s="44">
        <v>42</v>
      </c>
      <c r="I32" s="44">
        <v>24</v>
      </c>
      <c r="J32" s="45">
        <f t="shared" si="0"/>
        <v>659</v>
      </c>
      <c r="K32" s="44">
        <f t="shared" si="4"/>
        <v>659</v>
      </c>
    </row>
    <row r="33" spans="1:11" ht="15" x14ac:dyDescent="0.25">
      <c r="A33" s="83"/>
      <c r="B33" s="11"/>
      <c r="C33" s="20" t="s">
        <v>29</v>
      </c>
      <c r="D33" s="43">
        <v>-854</v>
      </c>
      <c r="E33" s="43">
        <v>-4891</v>
      </c>
      <c r="F33" s="43">
        <v>-5745</v>
      </c>
      <c r="G33" s="44">
        <v>-10819</v>
      </c>
      <c r="H33" s="44">
        <v>-6522</v>
      </c>
      <c r="I33" s="44">
        <v>-46</v>
      </c>
      <c r="J33" s="45">
        <f t="shared" si="0"/>
        <v>-23132</v>
      </c>
      <c r="K33" s="44">
        <f t="shared" si="4"/>
        <v>-23132</v>
      </c>
    </row>
    <row r="34" spans="1:11" ht="15" x14ac:dyDescent="0.25">
      <c r="A34" s="81"/>
      <c r="B34" s="11"/>
      <c r="C34" s="20"/>
      <c r="D34" s="43"/>
      <c r="E34" s="43"/>
      <c r="F34" s="43"/>
      <c r="G34" s="44"/>
      <c r="H34" s="44"/>
      <c r="I34" s="44"/>
      <c r="J34" s="45"/>
      <c r="K34" s="44"/>
    </row>
    <row r="35" spans="1:11" ht="15" x14ac:dyDescent="0.25">
      <c r="A35" s="83"/>
      <c r="B35" s="16" t="s">
        <v>30</v>
      </c>
      <c r="C35" s="21" t="s">
        <v>31</v>
      </c>
      <c r="D35" s="46">
        <v>506</v>
      </c>
      <c r="E35" s="46">
        <v>211</v>
      </c>
      <c r="F35" s="46">
        <v>717</v>
      </c>
      <c r="G35" s="47">
        <v>2237</v>
      </c>
      <c r="H35" s="47">
        <v>1467</v>
      </c>
      <c r="I35" s="47">
        <v>4</v>
      </c>
      <c r="J35" s="48">
        <f t="shared" si="0"/>
        <v>4425</v>
      </c>
      <c r="K35" s="47">
        <f t="shared" ref="K35:K41" si="5">J35</f>
        <v>4425</v>
      </c>
    </row>
    <row r="36" spans="1:11" ht="15" x14ac:dyDescent="0.25">
      <c r="A36" s="83"/>
      <c r="B36" s="11"/>
      <c r="C36" s="18" t="s">
        <v>32</v>
      </c>
      <c r="D36" s="43">
        <v>0</v>
      </c>
      <c r="E36" s="43">
        <v>0</v>
      </c>
      <c r="F36" s="43">
        <v>0</v>
      </c>
      <c r="G36" s="44">
        <v>0</v>
      </c>
      <c r="H36" s="44">
        <v>7</v>
      </c>
      <c r="I36" s="44">
        <v>0</v>
      </c>
      <c r="J36" s="45">
        <f t="shared" si="0"/>
        <v>7</v>
      </c>
      <c r="K36" s="44">
        <f t="shared" si="5"/>
        <v>7</v>
      </c>
    </row>
    <row r="37" spans="1:11" ht="15" x14ac:dyDescent="0.25">
      <c r="A37" s="83"/>
      <c r="B37" s="11"/>
      <c r="C37" s="18" t="s">
        <v>33</v>
      </c>
      <c r="D37" s="43">
        <v>0</v>
      </c>
      <c r="E37" s="43">
        <v>45</v>
      </c>
      <c r="F37" s="43">
        <v>45</v>
      </c>
      <c r="G37" s="44">
        <v>63</v>
      </c>
      <c r="H37" s="44">
        <v>362</v>
      </c>
      <c r="I37" s="44">
        <v>0</v>
      </c>
      <c r="J37" s="45">
        <f t="shared" si="0"/>
        <v>470</v>
      </c>
      <c r="K37" s="44">
        <f t="shared" si="5"/>
        <v>470</v>
      </c>
    </row>
    <row r="38" spans="1:11" ht="15" x14ac:dyDescent="0.25">
      <c r="A38" s="83"/>
      <c r="B38" s="11"/>
      <c r="C38" s="18" t="s">
        <v>34</v>
      </c>
      <c r="D38" s="43">
        <v>0</v>
      </c>
      <c r="E38" s="43">
        <v>111</v>
      </c>
      <c r="F38" s="43">
        <v>111</v>
      </c>
      <c r="G38" s="44">
        <v>1231</v>
      </c>
      <c r="H38" s="44">
        <v>243</v>
      </c>
      <c r="I38" s="44">
        <v>0</v>
      </c>
      <c r="J38" s="45">
        <f t="shared" si="0"/>
        <v>1585</v>
      </c>
      <c r="K38" s="44">
        <f t="shared" si="5"/>
        <v>1585</v>
      </c>
    </row>
    <row r="39" spans="1:11" ht="15" x14ac:dyDescent="0.25">
      <c r="A39" s="81"/>
      <c r="B39" s="11"/>
      <c r="C39" s="18" t="s">
        <v>35</v>
      </c>
      <c r="D39" s="43">
        <v>0</v>
      </c>
      <c r="E39" s="43">
        <v>1</v>
      </c>
      <c r="F39" s="43">
        <v>1</v>
      </c>
      <c r="G39" s="44">
        <v>612</v>
      </c>
      <c r="H39" s="44">
        <v>464</v>
      </c>
      <c r="I39" s="44">
        <v>4</v>
      </c>
      <c r="J39" s="45">
        <f t="shared" si="0"/>
        <v>1081</v>
      </c>
      <c r="K39" s="44">
        <f t="shared" si="5"/>
        <v>1081</v>
      </c>
    </row>
    <row r="40" spans="1:11" ht="15" x14ac:dyDescent="0.25">
      <c r="A40" s="81"/>
      <c r="B40" s="11"/>
      <c r="C40" s="19" t="s">
        <v>16</v>
      </c>
      <c r="D40" s="43">
        <v>506</v>
      </c>
      <c r="E40" s="43">
        <v>0</v>
      </c>
      <c r="F40" s="43">
        <v>506</v>
      </c>
      <c r="G40" s="44">
        <v>0</v>
      </c>
      <c r="H40" s="44">
        <v>0</v>
      </c>
      <c r="I40" s="44">
        <v>0</v>
      </c>
      <c r="J40" s="45">
        <f t="shared" si="0"/>
        <v>506</v>
      </c>
      <c r="K40" s="44">
        <f t="shared" si="5"/>
        <v>506</v>
      </c>
    </row>
    <row r="41" spans="1:11" ht="15" x14ac:dyDescent="0.25">
      <c r="A41" s="81"/>
      <c r="B41" s="11"/>
      <c r="C41" s="18" t="s">
        <v>36</v>
      </c>
      <c r="D41" s="43">
        <v>0</v>
      </c>
      <c r="E41" s="43">
        <v>54</v>
      </c>
      <c r="F41" s="43">
        <v>54</v>
      </c>
      <c r="G41" s="44">
        <v>331</v>
      </c>
      <c r="H41" s="44">
        <v>391</v>
      </c>
      <c r="I41" s="44">
        <v>0</v>
      </c>
      <c r="J41" s="45">
        <f>SUM(F41:I41)</f>
        <v>776</v>
      </c>
      <c r="K41" s="44">
        <f t="shared" si="5"/>
        <v>776</v>
      </c>
    </row>
    <row r="42" spans="1:11" ht="15" x14ac:dyDescent="0.25">
      <c r="A42" s="83"/>
      <c r="B42" s="11"/>
      <c r="C42" s="20"/>
      <c r="D42" s="43"/>
      <c r="E42" s="43"/>
      <c r="F42" s="43"/>
      <c r="G42" s="44"/>
      <c r="H42" s="44"/>
      <c r="I42" s="44"/>
      <c r="J42" s="45"/>
      <c r="K42" s="44"/>
    </row>
    <row r="43" spans="1:11" ht="15" x14ac:dyDescent="0.25">
      <c r="A43" s="88"/>
      <c r="B43" s="16" t="s">
        <v>37</v>
      </c>
      <c r="C43" s="21" t="s">
        <v>38</v>
      </c>
      <c r="D43" s="46">
        <v>30381</v>
      </c>
      <c r="E43" s="46">
        <v>10418</v>
      </c>
      <c r="F43" s="46">
        <v>40799</v>
      </c>
      <c r="G43" s="47">
        <v>129145</v>
      </c>
      <c r="H43" s="47">
        <v>49455</v>
      </c>
      <c r="I43" s="47">
        <v>4196</v>
      </c>
      <c r="J43" s="48">
        <f t="shared" si="0"/>
        <v>223595</v>
      </c>
      <c r="K43" s="47">
        <f>J43</f>
        <v>223595</v>
      </c>
    </row>
    <row r="44" spans="1:11" ht="15" x14ac:dyDescent="0.25">
      <c r="A44" s="89"/>
      <c r="B44" s="11"/>
      <c r="C44" s="22"/>
      <c r="D44" s="43"/>
      <c r="E44" s="43"/>
      <c r="F44" s="43"/>
      <c r="G44" s="44"/>
      <c r="H44" s="44"/>
      <c r="I44" s="44"/>
      <c r="J44" s="45"/>
      <c r="K44" s="44"/>
    </row>
    <row r="45" spans="1:11" ht="15" x14ac:dyDescent="0.25">
      <c r="A45" s="89"/>
      <c r="B45" s="13" t="s">
        <v>39</v>
      </c>
      <c r="C45" s="14" t="s">
        <v>40</v>
      </c>
      <c r="D45" s="213">
        <v>100845</v>
      </c>
      <c r="E45" s="213">
        <v>2028</v>
      </c>
      <c r="F45" s="213">
        <v>102873</v>
      </c>
      <c r="G45" s="214">
        <v>16726</v>
      </c>
      <c r="H45" s="214">
        <v>27318</v>
      </c>
      <c r="I45" s="214">
        <v>0</v>
      </c>
      <c r="J45" s="215">
        <f t="shared" si="0"/>
        <v>146917</v>
      </c>
      <c r="K45" s="214">
        <f>J45</f>
        <v>146917</v>
      </c>
    </row>
    <row r="46" spans="1:11" ht="15" x14ac:dyDescent="0.25">
      <c r="A46" s="74"/>
      <c r="B46" s="11"/>
      <c r="C46" s="25"/>
      <c r="D46" s="43"/>
      <c r="E46" s="43"/>
      <c r="F46" s="43"/>
      <c r="G46" s="44"/>
      <c r="H46" s="44"/>
      <c r="I46" s="44"/>
      <c r="J46" s="45"/>
      <c r="K46" s="44"/>
    </row>
    <row r="47" spans="1:11" ht="15" x14ac:dyDescent="0.25">
      <c r="B47" s="16" t="s">
        <v>41</v>
      </c>
      <c r="C47" s="17" t="s">
        <v>42</v>
      </c>
      <c r="D47" s="46">
        <v>74631</v>
      </c>
      <c r="E47" s="46">
        <v>0</v>
      </c>
      <c r="F47" s="46">
        <v>74631</v>
      </c>
      <c r="G47" s="47">
        <v>2764</v>
      </c>
      <c r="H47" s="47">
        <v>6152</v>
      </c>
      <c r="I47" s="47">
        <v>0</v>
      </c>
      <c r="J47" s="48">
        <f t="shared" si="0"/>
        <v>83547</v>
      </c>
      <c r="K47" s="47">
        <f>J47</f>
        <v>83547</v>
      </c>
    </row>
    <row r="48" spans="1:11" ht="15" x14ac:dyDescent="0.25">
      <c r="A48" s="74"/>
      <c r="B48" s="11"/>
      <c r="C48" s="20" t="s">
        <v>43</v>
      </c>
      <c r="D48" s="43">
        <v>74631</v>
      </c>
      <c r="E48" s="43">
        <v>0</v>
      </c>
      <c r="F48" s="43">
        <v>74631</v>
      </c>
      <c r="G48" s="44">
        <v>1466</v>
      </c>
      <c r="H48" s="44">
        <v>6152</v>
      </c>
      <c r="I48" s="44">
        <v>0</v>
      </c>
      <c r="J48" s="45">
        <f t="shared" si="0"/>
        <v>82249</v>
      </c>
      <c r="K48" s="44">
        <f>J48</f>
        <v>82249</v>
      </c>
    </row>
    <row r="49" spans="1:11" ht="15" x14ac:dyDescent="0.25">
      <c r="A49" s="77"/>
      <c r="B49" s="11"/>
      <c r="C49" s="22" t="s">
        <v>44</v>
      </c>
      <c r="D49" s="43">
        <v>0</v>
      </c>
      <c r="E49" s="43">
        <v>0</v>
      </c>
      <c r="F49" s="43">
        <v>0</v>
      </c>
      <c r="G49" s="44">
        <v>1298</v>
      </c>
      <c r="H49" s="44">
        <v>0</v>
      </c>
      <c r="I49" s="44">
        <v>0</v>
      </c>
      <c r="J49" s="45">
        <f t="shared" si="0"/>
        <v>1298</v>
      </c>
      <c r="K49" s="44">
        <f>J49</f>
        <v>1298</v>
      </c>
    </row>
    <row r="50" spans="1:11" ht="15" x14ac:dyDescent="0.25">
      <c r="A50" s="74"/>
      <c r="B50" s="11"/>
      <c r="C50" s="20"/>
      <c r="D50" s="43"/>
      <c r="E50" s="43"/>
      <c r="F50" s="43"/>
      <c r="G50" s="44"/>
      <c r="H50" s="44"/>
      <c r="I50" s="44"/>
      <c r="J50" s="45"/>
      <c r="K50" s="44"/>
    </row>
    <row r="51" spans="1:11" ht="15" x14ac:dyDescent="0.25">
      <c r="A51" s="74"/>
      <c r="B51" s="16" t="s">
        <v>45</v>
      </c>
      <c r="C51" s="26" t="s">
        <v>46</v>
      </c>
      <c r="D51" s="46">
        <v>30</v>
      </c>
      <c r="E51" s="46">
        <v>0</v>
      </c>
      <c r="F51" s="46">
        <v>30</v>
      </c>
      <c r="G51" s="47">
        <v>74</v>
      </c>
      <c r="H51" s="47">
        <v>35</v>
      </c>
      <c r="I51" s="47">
        <v>0</v>
      </c>
      <c r="J51" s="48">
        <f t="shared" si="0"/>
        <v>139</v>
      </c>
      <c r="K51" s="47">
        <f>J51</f>
        <v>139</v>
      </c>
    </row>
    <row r="52" spans="1:11" ht="15" x14ac:dyDescent="0.25">
      <c r="A52" s="78"/>
      <c r="B52" s="11"/>
      <c r="C52" s="27" t="s">
        <v>47</v>
      </c>
      <c r="D52" s="43">
        <v>0</v>
      </c>
      <c r="E52" s="43">
        <v>0</v>
      </c>
      <c r="F52" s="43">
        <v>0</v>
      </c>
      <c r="G52" s="44">
        <v>73</v>
      </c>
      <c r="H52" s="44">
        <v>0</v>
      </c>
      <c r="I52" s="44">
        <v>0</v>
      </c>
      <c r="J52" s="45">
        <f t="shared" si="0"/>
        <v>73</v>
      </c>
      <c r="K52" s="44">
        <f>J52</f>
        <v>73</v>
      </c>
    </row>
    <row r="53" spans="1:11" ht="15" x14ac:dyDescent="0.25">
      <c r="A53" s="74"/>
      <c r="B53" s="11"/>
      <c r="C53" s="28" t="s">
        <v>48</v>
      </c>
      <c r="D53" s="43">
        <v>0</v>
      </c>
      <c r="E53" s="43">
        <v>0</v>
      </c>
      <c r="F53" s="43">
        <v>0</v>
      </c>
      <c r="G53" s="44">
        <v>0</v>
      </c>
      <c r="H53" s="44">
        <v>34</v>
      </c>
      <c r="I53" s="44">
        <v>0</v>
      </c>
      <c r="J53" s="45">
        <f t="shared" si="0"/>
        <v>34</v>
      </c>
      <c r="K53" s="44">
        <f t="shared" ref="K53:K54" si="6">J53</f>
        <v>34</v>
      </c>
    </row>
    <row r="54" spans="1:11" ht="15" x14ac:dyDescent="0.25">
      <c r="A54" s="74"/>
      <c r="B54" s="11"/>
      <c r="C54" s="20" t="s">
        <v>49</v>
      </c>
      <c r="D54" s="43">
        <v>30</v>
      </c>
      <c r="E54" s="43">
        <v>0</v>
      </c>
      <c r="F54" s="43">
        <v>30</v>
      </c>
      <c r="G54" s="44">
        <v>1</v>
      </c>
      <c r="H54" s="44">
        <v>1</v>
      </c>
      <c r="I54" s="44">
        <v>0</v>
      </c>
      <c r="J54" s="45">
        <f t="shared" si="0"/>
        <v>32</v>
      </c>
      <c r="K54" s="44">
        <f t="shared" si="6"/>
        <v>32</v>
      </c>
    </row>
    <row r="55" spans="1:11" ht="15" x14ac:dyDescent="0.25">
      <c r="A55" s="89"/>
      <c r="B55" s="11"/>
      <c r="C55" s="20"/>
      <c r="D55" s="43"/>
      <c r="E55" s="43"/>
      <c r="F55" s="43"/>
      <c r="G55" s="44"/>
      <c r="H55" s="44"/>
      <c r="I55" s="44"/>
      <c r="J55" s="45"/>
      <c r="K55" s="44"/>
    </row>
    <row r="56" spans="1:11" ht="15" x14ac:dyDescent="0.25">
      <c r="A56" s="88"/>
      <c r="B56" s="16" t="s">
        <v>50</v>
      </c>
      <c r="C56" s="17" t="s">
        <v>51</v>
      </c>
      <c r="D56" s="46">
        <v>23570</v>
      </c>
      <c r="E56" s="46">
        <v>431</v>
      </c>
      <c r="F56" s="46">
        <v>24001</v>
      </c>
      <c r="G56" s="47">
        <v>13108</v>
      </c>
      <c r="H56" s="47">
        <v>3089</v>
      </c>
      <c r="I56" s="47">
        <v>0</v>
      </c>
      <c r="J56" s="48">
        <f t="shared" si="0"/>
        <v>40198</v>
      </c>
      <c r="K56" s="47">
        <f>J56</f>
        <v>40198</v>
      </c>
    </row>
    <row r="57" spans="1:11" ht="15" x14ac:dyDescent="0.25">
      <c r="A57" s="83"/>
      <c r="B57" s="11"/>
      <c r="C57" s="12" t="s">
        <v>52</v>
      </c>
      <c r="D57" s="43">
        <v>8</v>
      </c>
      <c r="E57" s="43">
        <v>0</v>
      </c>
      <c r="F57" s="43">
        <v>8</v>
      </c>
      <c r="G57" s="44">
        <v>10581</v>
      </c>
      <c r="H57" s="44">
        <v>223</v>
      </c>
      <c r="I57" s="44">
        <v>0</v>
      </c>
      <c r="J57" s="45">
        <f t="shared" si="0"/>
        <v>10812</v>
      </c>
      <c r="K57" s="44">
        <f>J57</f>
        <v>10812</v>
      </c>
    </row>
    <row r="58" spans="1:11" ht="15" x14ac:dyDescent="0.25">
      <c r="A58" s="81"/>
      <c r="B58" s="11"/>
      <c r="C58" s="22" t="s">
        <v>53</v>
      </c>
      <c r="D58" s="43"/>
      <c r="E58" s="43"/>
      <c r="F58" s="43"/>
      <c r="G58" s="44"/>
      <c r="H58" s="44"/>
      <c r="I58" s="44"/>
      <c r="J58" s="45"/>
      <c r="K58" s="44"/>
    </row>
    <row r="59" spans="1:11" ht="15" x14ac:dyDescent="0.25">
      <c r="A59" s="83"/>
      <c r="B59" s="11"/>
      <c r="C59" s="20" t="s">
        <v>54</v>
      </c>
      <c r="D59" s="43">
        <v>676</v>
      </c>
      <c r="E59" s="43">
        <v>0</v>
      </c>
      <c r="F59" s="43">
        <v>676</v>
      </c>
      <c r="G59" s="44">
        <v>11</v>
      </c>
      <c r="H59" s="44">
        <v>48</v>
      </c>
      <c r="I59" s="44">
        <v>0</v>
      </c>
      <c r="J59" s="45">
        <f t="shared" si="0"/>
        <v>735</v>
      </c>
      <c r="K59" s="44">
        <f>J59</f>
        <v>735</v>
      </c>
    </row>
    <row r="60" spans="1:11" ht="15" x14ac:dyDescent="0.25">
      <c r="A60" s="83"/>
      <c r="B60" s="11"/>
      <c r="C60" s="20" t="s">
        <v>55</v>
      </c>
      <c r="D60" s="43">
        <v>313</v>
      </c>
      <c r="E60" s="43">
        <v>0</v>
      </c>
      <c r="F60" s="43">
        <v>313</v>
      </c>
      <c r="G60" s="44">
        <v>5</v>
      </c>
      <c r="H60" s="44">
        <v>22</v>
      </c>
      <c r="I60" s="44">
        <v>0</v>
      </c>
      <c r="J60" s="45">
        <f t="shared" si="0"/>
        <v>340</v>
      </c>
      <c r="K60" s="44">
        <f t="shared" ref="K60:K76" si="7">J60</f>
        <v>340</v>
      </c>
    </row>
    <row r="61" spans="1:11" ht="15" x14ac:dyDescent="0.25">
      <c r="A61" s="83"/>
      <c r="B61" s="11"/>
      <c r="C61" s="20" t="s">
        <v>56</v>
      </c>
      <c r="D61" s="43">
        <v>22</v>
      </c>
      <c r="E61" s="43">
        <v>0</v>
      </c>
      <c r="F61" s="43">
        <v>22</v>
      </c>
      <c r="G61" s="44">
        <v>0</v>
      </c>
      <c r="H61" s="44">
        <v>0</v>
      </c>
      <c r="I61" s="44">
        <v>0</v>
      </c>
      <c r="J61" s="45">
        <f>SUM(F61:I61)</f>
        <v>22</v>
      </c>
      <c r="K61" s="44">
        <f t="shared" si="7"/>
        <v>22</v>
      </c>
    </row>
    <row r="62" spans="1:11" ht="15" x14ac:dyDescent="0.25">
      <c r="A62" s="83"/>
      <c r="B62" s="11"/>
      <c r="C62" s="20" t="s">
        <v>57</v>
      </c>
      <c r="D62" s="43">
        <v>5988</v>
      </c>
      <c r="E62" s="43">
        <v>0</v>
      </c>
      <c r="F62" s="43">
        <v>5988</v>
      </c>
      <c r="G62" s="44">
        <v>255</v>
      </c>
      <c r="H62" s="44">
        <v>358</v>
      </c>
      <c r="I62" s="44">
        <v>0</v>
      </c>
      <c r="J62" s="45">
        <f t="shared" si="0"/>
        <v>6601</v>
      </c>
      <c r="K62" s="44">
        <f t="shared" si="7"/>
        <v>6601</v>
      </c>
    </row>
    <row r="63" spans="1:11" ht="15" x14ac:dyDescent="0.25">
      <c r="A63" s="83"/>
      <c r="B63" s="11"/>
      <c r="C63" s="20" t="s">
        <v>58</v>
      </c>
      <c r="D63" s="43">
        <v>11520</v>
      </c>
      <c r="E63" s="43">
        <v>0</v>
      </c>
      <c r="F63" s="43">
        <v>11520</v>
      </c>
      <c r="G63" s="44">
        <v>291</v>
      </c>
      <c r="H63" s="44">
        <v>907</v>
      </c>
      <c r="I63" s="44">
        <v>0</v>
      </c>
      <c r="J63" s="45">
        <f t="shared" si="0"/>
        <v>12718</v>
      </c>
      <c r="K63" s="44">
        <f t="shared" si="7"/>
        <v>12718</v>
      </c>
    </row>
    <row r="64" spans="1:11" ht="15" x14ac:dyDescent="0.25">
      <c r="A64" s="81"/>
      <c r="B64" s="11"/>
      <c r="C64" s="20" t="s">
        <v>59</v>
      </c>
      <c r="D64" s="43">
        <v>0</v>
      </c>
      <c r="E64" s="43">
        <v>0</v>
      </c>
      <c r="F64" s="43">
        <v>0</v>
      </c>
      <c r="G64" s="44">
        <v>524</v>
      </c>
      <c r="H64" s="44">
        <v>20</v>
      </c>
      <c r="I64" s="44">
        <v>0</v>
      </c>
      <c r="J64" s="45">
        <f t="shared" si="0"/>
        <v>544</v>
      </c>
      <c r="K64" s="44">
        <f t="shared" si="7"/>
        <v>544</v>
      </c>
    </row>
    <row r="65" spans="1:11" ht="15" x14ac:dyDescent="0.25">
      <c r="A65" s="83"/>
      <c r="B65" s="11"/>
      <c r="C65" s="20" t="s">
        <v>60</v>
      </c>
      <c r="D65" s="43">
        <v>1072</v>
      </c>
      <c r="E65" s="43">
        <v>0</v>
      </c>
      <c r="F65" s="43">
        <v>1072</v>
      </c>
      <c r="G65" s="44">
        <v>18</v>
      </c>
      <c r="H65" s="44">
        <v>52</v>
      </c>
      <c r="I65" s="44">
        <v>0</v>
      </c>
      <c r="J65" s="45">
        <f t="shared" si="0"/>
        <v>1142</v>
      </c>
      <c r="K65" s="44">
        <f t="shared" si="7"/>
        <v>1142</v>
      </c>
    </row>
    <row r="66" spans="1:11" ht="15" x14ac:dyDescent="0.25">
      <c r="A66" s="83"/>
      <c r="B66" s="11"/>
      <c r="C66" s="20" t="s">
        <v>61</v>
      </c>
      <c r="D66" s="43">
        <v>0</v>
      </c>
      <c r="E66" s="43">
        <v>0</v>
      </c>
      <c r="F66" s="43">
        <v>0</v>
      </c>
      <c r="G66" s="44">
        <v>289</v>
      </c>
      <c r="H66" s="44">
        <v>0</v>
      </c>
      <c r="I66" s="44">
        <v>0</v>
      </c>
      <c r="J66" s="45">
        <f t="shared" si="0"/>
        <v>289</v>
      </c>
      <c r="K66" s="44">
        <f t="shared" si="7"/>
        <v>289</v>
      </c>
    </row>
    <row r="67" spans="1:11" ht="15" x14ac:dyDescent="0.25">
      <c r="A67" s="81"/>
      <c r="B67" s="11"/>
      <c r="C67" s="22" t="s">
        <v>62</v>
      </c>
      <c r="D67" s="43">
        <v>0</v>
      </c>
      <c r="E67" s="43">
        <v>0</v>
      </c>
      <c r="F67" s="43">
        <v>0</v>
      </c>
      <c r="G67" s="44">
        <v>0</v>
      </c>
      <c r="H67" s="44">
        <v>0</v>
      </c>
      <c r="I67" s="44">
        <v>0</v>
      </c>
      <c r="J67" s="45">
        <f t="shared" si="0"/>
        <v>0</v>
      </c>
      <c r="K67" s="44">
        <f t="shared" si="7"/>
        <v>0</v>
      </c>
    </row>
    <row r="68" spans="1:11" ht="15" x14ac:dyDescent="0.25">
      <c r="A68" s="83"/>
      <c r="B68" s="11"/>
      <c r="C68" s="22" t="s">
        <v>63</v>
      </c>
      <c r="D68" s="43">
        <v>2052</v>
      </c>
      <c r="E68" s="43">
        <v>61</v>
      </c>
      <c r="F68" s="43">
        <v>2113</v>
      </c>
      <c r="G68" s="44">
        <v>29</v>
      </c>
      <c r="H68" s="44">
        <v>105</v>
      </c>
      <c r="I68" s="44">
        <v>0</v>
      </c>
      <c r="J68" s="45">
        <f t="shared" si="0"/>
        <v>2247</v>
      </c>
      <c r="K68" s="44">
        <f t="shared" si="7"/>
        <v>2247</v>
      </c>
    </row>
    <row r="69" spans="1:11" ht="15" x14ac:dyDescent="0.25">
      <c r="A69" s="83"/>
      <c r="B69" s="11"/>
      <c r="C69" s="22" t="s">
        <v>64</v>
      </c>
      <c r="D69" s="43">
        <v>0</v>
      </c>
      <c r="E69" s="43">
        <v>0</v>
      </c>
      <c r="F69" s="43">
        <v>0</v>
      </c>
      <c r="G69" s="44">
        <v>0</v>
      </c>
      <c r="H69" s="44">
        <v>1162</v>
      </c>
      <c r="I69" s="44">
        <v>0</v>
      </c>
      <c r="J69" s="45">
        <f t="shared" si="0"/>
        <v>1162</v>
      </c>
      <c r="K69" s="44">
        <f t="shared" si="7"/>
        <v>1162</v>
      </c>
    </row>
    <row r="70" spans="1:11" ht="15" x14ac:dyDescent="0.25">
      <c r="A70" s="83"/>
      <c r="B70" s="11"/>
      <c r="C70" s="27" t="s">
        <v>65</v>
      </c>
      <c r="D70" s="43">
        <v>0</v>
      </c>
      <c r="E70" s="43">
        <v>0</v>
      </c>
      <c r="F70" s="43">
        <v>0</v>
      </c>
      <c r="G70" s="44">
        <v>115</v>
      </c>
      <c r="H70" s="44">
        <v>0</v>
      </c>
      <c r="I70" s="44">
        <v>0</v>
      </c>
      <c r="J70" s="45">
        <f t="shared" si="0"/>
        <v>115</v>
      </c>
      <c r="K70" s="44">
        <f t="shared" si="7"/>
        <v>115</v>
      </c>
    </row>
    <row r="71" spans="1:11" ht="15" x14ac:dyDescent="0.25">
      <c r="A71" s="83"/>
      <c r="B71" s="11"/>
      <c r="C71" s="27" t="s">
        <v>66</v>
      </c>
      <c r="D71" s="43">
        <v>0</v>
      </c>
      <c r="E71" s="43">
        <v>0</v>
      </c>
      <c r="F71" s="43">
        <v>0</v>
      </c>
      <c r="G71" s="44">
        <v>0</v>
      </c>
      <c r="H71" s="44">
        <v>90</v>
      </c>
      <c r="I71" s="44">
        <v>0</v>
      </c>
      <c r="J71" s="45">
        <f t="shared" si="0"/>
        <v>90</v>
      </c>
      <c r="K71" s="44">
        <f t="shared" si="7"/>
        <v>90</v>
      </c>
    </row>
    <row r="72" spans="1:11" ht="15" x14ac:dyDescent="0.25">
      <c r="A72" s="83"/>
      <c r="B72" s="11"/>
      <c r="C72" s="27" t="s">
        <v>67</v>
      </c>
      <c r="D72" s="43">
        <v>1409</v>
      </c>
      <c r="E72" s="43">
        <v>0</v>
      </c>
      <c r="F72" s="43">
        <v>1409</v>
      </c>
      <c r="G72" s="44">
        <v>0</v>
      </c>
      <c r="H72" s="44">
        <v>3</v>
      </c>
      <c r="I72" s="44">
        <v>0</v>
      </c>
      <c r="J72" s="45">
        <f>SUM(F72:I72)</f>
        <v>1412</v>
      </c>
      <c r="K72" s="44">
        <f t="shared" si="7"/>
        <v>1412</v>
      </c>
    </row>
    <row r="73" spans="1:11" ht="15" x14ac:dyDescent="0.25">
      <c r="A73" s="83"/>
      <c r="B73" s="11"/>
      <c r="C73" s="27" t="s">
        <v>392</v>
      </c>
      <c r="D73" s="43">
        <v>166</v>
      </c>
      <c r="E73" s="43">
        <v>0</v>
      </c>
      <c r="F73" s="43">
        <v>166</v>
      </c>
      <c r="G73" s="44">
        <v>0</v>
      </c>
      <c r="H73" s="44">
        <v>0</v>
      </c>
      <c r="I73" s="44">
        <v>0</v>
      </c>
      <c r="J73" s="45">
        <f t="shared" ref="J73:J74" si="8">SUM(F73:I73)</f>
        <v>166</v>
      </c>
      <c r="K73" s="44">
        <f t="shared" ref="K73:K74" si="9">J73</f>
        <v>166</v>
      </c>
    </row>
    <row r="74" spans="1:11" ht="15" x14ac:dyDescent="0.25">
      <c r="A74" s="83"/>
      <c r="B74" s="11"/>
      <c r="C74" s="27" t="s">
        <v>393</v>
      </c>
      <c r="D74" s="43">
        <v>296</v>
      </c>
      <c r="E74" s="43">
        <v>0</v>
      </c>
      <c r="F74" s="43">
        <v>296</v>
      </c>
      <c r="G74" s="44">
        <v>0</v>
      </c>
      <c r="H74" s="44">
        <v>0</v>
      </c>
      <c r="I74" s="44">
        <v>0</v>
      </c>
      <c r="J74" s="45">
        <f t="shared" si="8"/>
        <v>296</v>
      </c>
      <c r="K74" s="44">
        <f t="shared" si="9"/>
        <v>296</v>
      </c>
    </row>
    <row r="75" spans="1:11" ht="15" x14ac:dyDescent="0.25">
      <c r="A75" s="88"/>
      <c r="B75" s="11"/>
      <c r="C75" s="20" t="s">
        <v>68</v>
      </c>
      <c r="D75" s="43">
        <v>48</v>
      </c>
      <c r="E75" s="43">
        <v>0</v>
      </c>
      <c r="F75" s="43">
        <v>48</v>
      </c>
      <c r="G75" s="44">
        <v>912</v>
      </c>
      <c r="H75" s="44">
        <v>37</v>
      </c>
      <c r="I75" s="44">
        <v>0</v>
      </c>
      <c r="J75" s="45">
        <f t="shared" si="0"/>
        <v>997</v>
      </c>
      <c r="K75" s="44">
        <f t="shared" si="7"/>
        <v>997</v>
      </c>
    </row>
    <row r="76" spans="1:11" ht="15" x14ac:dyDescent="0.2">
      <c r="A76" s="89"/>
      <c r="B76" s="29"/>
      <c r="C76" s="30" t="s">
        <v>69</v>
      </c>
      <c r="D76" s="43">
        <v>0</v>
      </c>
      <c r="E76" s="43">
        <v>370</v>
      </c>
      <c r="F76" s="43">
        <v>370</v>
      </c>
      <c r="G76" s="44">
        <v>78</v>
      </c>
      <c r="H76" s="44">
        <v>62</v>
      </c>
      <c r="I76" s="44">
        <v>0</v>
      </c>
      <c r="J76" s="45">
        <f t="shared" si="0"/>
        <v>510</v>
      </c>
      <c r="K76" s="44">
        <f t="shared" si="7"/>
        <v>510</v>
      </c>
    </row>
    <row r="77" spans="1:11" ht="15" x14ac:dyDescent="0.2">
      <c r="B77" s="29"/>
      <c r="C77" s="30"/>
      <c r="D77" s="43"/>
      <c r="E77" s="43"/>
      <c r="F77" s="43"/>
      <c r="G77" s="44"/>
      <c r="H77" s="44"/>
      <c r="I77" s="44"/>
      <c r="J77" s="45"/>
      <c r="K77" s="44"/>
    </row>
    <row r="78" spans="1:11" ht="15" x14ac:dyDescent="0.25">
      <c r="B78" s="16" t="s">
        <v>70</v>
      </c>
      <c r="C78" s="26" t="s">
        <v>71</v>
      </c>
      <c r="D78" s="46">
        <v>2614</v>
      </c>
      <c r="E78" s="46">
        <v>1597</v>
      </c>
      <c r="F78" s="46">
        <v>4211</v>
      </c>
      <c r="G78" s="47">
        <v>780</v>
      </c>
      <c r="H78" s="47">
        <v>18042</v>
      </c>
      <c r="I78" s="47">
        <v>0</v>
      </c>
      <c r="J78" s="48">
        <f t="shared" si="0"/>
        <v>23033</v>
      </c>
      <c r="K78" s="47">
        <f>J78</f>
        <v>23033</v>
      </c>
    </row>
    <row r="79" spans="1:11" ht="15" x14ac:dyDescent="0.25">
      <c r="A79" s="74"/>
      <c r="B79" s="11"/>
      <c r="C79" s="12" t="s">
        <v>72</v>
      </c>
      <c r="D79" s="43">
        <v>0</v>
      </c>
      <c r="E79" s="43">
        <v>0</v>
      </c>
      <c r="F79" s="43">
        <v>0</v>
      </c>
      <c r="G79" s="44">
        <v>24</v>
      </c>
      <c r="H79" s="44">
        <v>1982</v>
      </c>
      <c r="I79" s="44">
        <v>0</v>
      </c>
      <c r="J79" s="45">
        <f t="shared" si="0"/>
        <v>2006</v>
      </c>
      <c r="K79" s="44">
        <f>J79</f>
        <v>2006</v>
      </c>
    </row>
    <row r="80" spans="1:11" ht="15" x14ac:dyDescent="0.25">
      <c r="B80" s="11"/>
      <c r="C80" s="12" t="s">
        <v>73</v>
      </c>
      <c r="D80" s="43">
        <v>0</v>
      </c>
      <c r="E80" s="43">
        <v>0</v>
      </c>
      <c r="F80" s="43">
        <v>0</v>
      </c>
      <c r="G80" s="44">
        <v>0</v>
      </c>
      <c r="H80" s="44">
        <v>13924</v>
      </c>
      <c r="I80" s="44">
        <v>0</v>
      </c>
      <c r="J80" s="45">
        <f t="shared" si="0"/>
        <v>13924</v>
      </c>
      <c r="K80" s="44">
        <f t="shared" ref="K80:K88" si="10">J80</f>
        <v>13924</v>
      </c>
    </row>
    <row r="81" spans="1:11" ht="15" x14ac:dyDescent="0.25">
      <c r="A81" s="74"/>
      <c r="B81" s="11"/>
      <c r="C81" s="12" t="s">
        <v>74</v>
      </c>
      <c r="D81" s="43">
        <v>0</v>
      </c>
      <c r="E81" s="43">
        <v>0</v>
      </c>
      <c r="F81" s="43">
        <v>0</v>
      </c>
      <c r="G81" s="44">
        <v>0</v>
      </c>
      <c r="H81" s="44">
        <v>493</v>
      </c>
      <c r="I81" s="44">
        <v>0</v>
      </c>
      <c r="J81" s="45">
        <f t="shared" si="0"/>
        <v>493</v>
      </c>
      <c r="K81" s="44">
        <f t="shared" si="10"/>
        <v>493</v>
      </c>
    </row>
    <row r="82" spans="1:11" ht="15" x14ac:dyDescent="0.25">
      <c r="A82" s="77"/>
      <c r="B82" s="11"/>
      <c r="C82" s="12" t="s">
        <v>75</v>
      </c>
      <c r="D82" s="43">
        <v>0</v>
      </c>
      <c r="E82" s="43">
        <v>0</v>
      </c>
      <c r="F82" s="43">
        <v>0</v>
      </c>
      <c r="G82" s="44">
        <v>2</v>
      </c>
      <c r="H82" s="44">
        <v>119</v>
      </c>
      <c r="I82" s="44">
        <v>0</v>
      </c>
      <c r="J82" s="45">
        <f t="shared" ref="J82:J142" si="11">SUM(F82:I82)</f>
        <v>121</v>
      </c>
      <c r="K82" s="44">
        <f t="shared" si="10"/>
        <v>121</v>
      </c>
    </row>
    <row r="83" spans="1:11" ht="15" x14ac:dyDescent="0.25">
      <c r="A83" s="74"/>
      <c r="B83" s="11"/>
      <c r="C83" s="12" t="s">
        <v>76</v>
      </c>
      <c r="D83" s="43">
        <v>0</v>
      </c>
      <c r="E83" s="43">
        <v>0</v>
      </c>
      <c r="F83" s="43">
        <v>0</v>
      </c>
      <c r="G83" s="44">
        <v>0</v>
      </c>
      <c r="H83" s="44">
        <v>331</v>
      </c>
      <c r="I83" s="44">
        <v>0</v>
      </c>
      <c r="J83" s="45">
        <f t="shared" si="11"/>
        <v>331</v>
      </c>
      <c r="K83" s="44">
        <f t="shared" si="10"/>
        <v>331</v>
      </c>
    </row>
    <row r="84" spans="1:11" ht="15" x14ac:dyDescent="0.25">
      <c r="A84" s="74"/>
      <c r="B84" s="11"/>
      <c r="C84" s="12" t="s">
        <v>77</v>
      </c>
      <c r="D84" s="43">
        <v>1979</v>
      </c>
      <c r="E84" s="43">
        <v>24</v>
      </c>
      <c r="F84" s="43">
        <v>2003</v>
      </c>
      <c r="G84" s="44">
        <v>615</v>
      </c>
      <c r="H84" s="44">
        <v>0</v>
      </c>
      <c r="I84" s="44">
        <v>0</v>
      </c>
      <c r="J84" s="45">
        <f t="shared" si="11"/>
        <v>2618</v>
      </c>
      <c r="K84" s="44">
        <f t="shared" si="10"/>
        <v>2618</v>
      </c>
    </row>
    <row r="85" spans="1:11" ht="15" x14ac:dyDescent="0.25">
      <c r="A85" s="78"/>
      <c r="B85" s="11"/>
      <c r="C85" s="12" t="s">
        <v>78</v>
      </c>
      <c r="D85" s="43">
        <v>3</v>
      </c>
      <c r="E85" s="43">
        <v>0</v>
      </c>
      <c r="F85" s="43">
        <v>3</v>
      </c>
      <c r="G85" s="44">
        <v>0</v>
      </c>
      <c r="H85" s="44">
        <v>0</v>
      </c>
      <c r="I85" s="44">
        <v>0</v>
      </c>
      <c r="J85" s="45">
        <f t="shared" si="11"/>
        <v>3</v>
      </c>
      <c r="K85" s="44">
        <f t="shared" si="10"/>
        <v>3</v>
      </c>
    </row>
    <row r="86" spans="1:11" ht="15" x14ac:dyDescent="0.25">
      <c r="A86" s="74"/>
      <c r="B86" s="11"/>
      <c r="C86" s="12" t="s">
        <v>13</v>
      </c>
      <c r="D86" s="43">
        <v>228</v>
      </c>
      <c r="E86" s="43">
        <v>175</v>
      </c>
      <c r="F86" s="43">
        <v>403</v>
      </c>
      <c r="G86" s="44">
        <v>36</v>
      </c>
      <c r="H86" s="44">
        <v>1139</v>
      </c>
      <c r="I86" s="44">
        <v>0</v>
      </c>
      <c r="J86" s="45">
        <f t="shared" si="11"/>
        <v>1578</v>
      </c>
      <c r="K86" s="44">
        <f t="shared" si="10"/>
        <v>1578</v>
      </c>
    </row>
    <row r="87" spans="1:11" ht="15" x14ac:dyDescent="0.25">
      <c r="A87" s="74"/>
      <c r="B87" s="11"/>
      <c r="C87" s="12" t="s">
        <v>79</v>
      </c>
      <c r="D87" s="43">
        <v>0</v>
      </c>
      <c r="E87" s="43">
        <v>1257</v>
      </c>
      <c r="F87" s="43">
        <v>1257</v>
      </c>
      <c r="G87" s="44">
        <v>0</v>
      </c>
      <c r="H87" s="44">
        <v>0</v>
      </c>
      <c r="I87" s="44">
        <v>0</v>
      </c>
      <c r="J87" s="45">
        <f>SUM(F87:I87)</f>
        <v>1257</v>
      </c>
      <c r="K87" s="44">
        <f t="shared" si="10"/>
        <v>1257</v>
      </c>
    </row>
    <row r="88" spans="1:11" ht="15" x14ac:dyDescent="0.25">
      <c r="A88" s="89"/>
      <c r="B88" s="11"/>
      <c r="C88" s="12" t="s">
        <v>80</v>
      </c>
      <c r="D88" s="43">
        <v>404</v>
      </c>
      <c r="E88" s="43">
        <v>141</v>
      </c>
      <c r="F88" s="43">
        <v>545</v>
      </c>
      <c r="G88" s="44">
        <v>103</v>
      </c>
      <c r="H88" s="44">
        <v>54</v>
      </c>
      <c r="I88" s="44">
        <v>0</v>
      </c>
      <c r="J88" s="45">
        <f t="shared" si="11"/>
        <v>702</v>
      </c>
      <c r="K88" s="44">
        <f t="shared" si="10"/>
        <v>702</v>
      </c>
    </row>
    <row r="89" spans="1:11" ht="15" x14ac:dyDescent="0.25">
      <c r="A89" s="89"/>
      <c r="B89" s="11"/>
      <c r="C89" s="12"/>
      <c r="D89" s="43"/>
      <c r="E89" s="43"/>
      <c r="F89" s="43"/>
      <c r="G89" s="44"/>
      <c r="H89" s="44"/>
      <c r="I89" s="44"/>
      <c r="J89" s="45"/>
      <c r="K89" s="44"/>
    </row>
    <row r="90" spans="1:11" ht="15" x14ac:dyDescent="0.25">
      <c r="A90" s="88"/>
      <c r="B90" s="11"/>
      <c r="C90" s="31" t="s">
        <v>81</v>
      </c>
      <c r="D90" s="49">
        <v>2025</v>
      </c>
      <c r="E90" s="49">
        <v>0</v>
      </c>
      <c r="F90" s="49">
        <v>2025</v>
      </c>
      <c r="G90" s="50">
        <v>0</v>
      </c>
      <c r="H90" s="50">
        <v>0</v>
      </c>
      <c r="I90" s="50">
        <v>0</v>
      </c>
      <c r="J90" s="51">
        <f t="shared" si="11"/>
        <v>2025</v>
      </c>
      <c r="K90" s="50">
        <f>J90</f>
        <v>2025</v>
      </c>
    </row>
    <row r="91" spans="1:11" ht="15" x14ac:dyDescent="0.25">
      <c r="A91" s="83"/>
      <c r="B91" s="11"/>
      <c r="C91" s="32" t="s">
        <v>82</v>
      </c>
      <c r="D91" s="43">
        <v>2025</v>
      </c>
      <c r="E91" s="43">
        <v>0</v>
      </c>
      <c r="F91" s="43">
        <v>2025</v>
      </c>
      <c r="G91" s="44">
        <v>0</v>
      </c>
      <c r="H91" s="44">
        <v>0</v>
      </c>
      <c r="I91" s="44">
        <v>0</v>
      </c>
      <c r="J91" s="45">
        <f t="shared" si="11"/>
        <v>2025</v>
      </c>
      <c r="K91" s="44">
        <f>J91</f>
        <v>2025</v>
      </c>
    </row>
    <row r="92" spans="1:11" ht="15" x14ac:dyDescent="0.25">
      <c r="A92" s="81"/>
      <c r="B92" s="11"/>
      <c r="C92" s="32" t="s">
        <v>83</v>
      </c>
      <c r="D92" s="43">
        <v>0</v>
      </c>
      <c r="E92" s="43">
        <v>0</v>
      </c>
      <c r="F92" s="43">
        <v>0</v>
      </c>
      <c r="G92" s="44">
        <v>0</v>
      </c>
      <c r="H92" s="44">
        <v>0</v>
      </c>
      <c r="I92" s="44">
        <v>0</v>
      </c>
      <c r="J92" s="45">
        <f t="shared" si="11"/>
        <v>0</v>
      </c>
      <c r="K92" s="44">
        <f>J92</f>
        <v>0</v>
      </c>
    </row>
    <row r="93" spans="1:11" ht="15" x14ac:dyDescent="0.25">
      <c r="A93" s="83"/>
      <c r="B93" s="11"/>
      <c r="C93" s="32" t="s">
        <v>84</v>
      </c>
      <c r="D93" s="43">
        <v>0</v>
      </c>
      <c r="E93" s="43">
        <v>0</v>
      </c>
      <c r="F93" s="43">
        <v>0</v>
      </c>
      <c r="G93" s="44">
        <v>0</v>
      </c>
      <c r="H93" s="44">
        <v>0</v>
      </c>
      <c r="I93" s="44">
        <v>0</v>
      </c>
      <c r="J93" s="45">
        <f t="shared" si="11"/>
        <v>0</v>
      </c>
      <c r="K93" s="44">
        <f>J93</f>
        <v>0</v>
      </c>
    </row>
    <row r="94" spans="1:11" ht="15" x14ac:dyDescent="0.25">
      <c r="A94" s="81"/>
      <c r="B94" s="11"/>
      <c r="C94" s="20"/>
      <c r="D94" s="43"/>
      <c r="E94" s="43"/>
      <c r="F94" s="43"/>
      <c r="G94" s="44"/>
      <c r="H94" s="44"/>
      <c r="I94" s="44"/>
      <c r="J94" s="45"/>
      <c r="K94" s="44"/>
    </row>
    <row r="95" spans="1:11" ht="15" x14ac:dyDescent="0.25">
      <c r="A95" s="89"/>
      <c r="B95" s="13" t="s">
        <v>85</v>
      </c>
      <c r="C95" s="14" t="s">
        <v>86</v>
      </c>
      <c r="D95" s="213">
        <v>6180</v>
      </c>
      <c r="E95" s="213">
        <v>700</v>
      </c>
      <c r="F95" s="213">
        <v>6581</v>
      </c>
      <c r="G95" s="214">
        <v>477</v>
      </c>
      <c r="H95" s="214">
        <v>531</v>
      </c>
      <c r="I95" s="214">
        <v>289</v>
      </c>
      <c r="J95" s="215">
        <f t="shared" si="11"/>
        <v>7878</v>
      </c>
      <c r="K95" s="214">
        <f>K97+K109+K117</f>
        <v>6499</v>
      </c>
    </row>
    <row r="96" spans="1:11" ht="15" x14ac:dyDescent="0.25">
      <c r="A96" s="83"/>
      <c r="B96" s="11"/>
      <c r="C96" s="20"/>
      <c r="D96" s="43"/>
      <c r="E96" s="43"/>
      <c r="F96" s="43"/>
      <c r="G96" s="44"/>
      <c r="H96" s="44"/>
      <c r="I96" s="44"/>
      <c r="J96" s="45"/>
      <c r="K96" s="44"/>
    </row>
    <row r="97" spans="1:11" ht="15" x14ac:dyDescent="0.25">
      <c r="A97" s="83"/>
      <c r="B97" s="16" t="s">
        <v>87</v>
      </c>
      <c r="C97" s="17" t="s">
        <v>88</v>
      </c>
      <c r="D97" s="46">
        <v>2059</v>
      </c>
      <c r="E97" s="46">
        <v>615</v>
      </c>
      <c r="F97" s="46">
        <v>2375</v>
      </c>
      <c r="G97" s="47">
        <v>325</v>
      </c>
      <c r="H97" s="47">
        <v>352</v>
      </c>
      <c r="I97" s="47">
        <v>289</v>
      </c>
      <c r="J97" s="48">
        <f t="shared" si="11"/>
        <v>3341</v>
      </c>
      <c r="K97" s="47">
        <f>SUM(K98:K107)</f>
        <v>1962</v>
      </c>
    </row>
    <row r="98" spans="1:11" ht="15" x14ac:dyDescent="0.25">
      <c r="A98" s="81"/>
      <c r="B98" s="11"/>
      <c r="C98" s="22" t="s">
        <v>89</v>
      </c>
      <c r="D98" s="43">
        <v>0</v>
      </c>
      <c r="E98" s="43">
        <v>0</v>
      </c>
      <c r="F98" s="43">
        <v>0</v>
      </c>
      <c r="G98" s="44">
        <v>0</v>
      </c>
      <c r="H98" s="44">
        <v>2</v>
      </c>
      <c r="I98" s="44">
        <v>9</v>
      </c>
      <c r="J98" s="45">
        <f t="shared" si="11"/>
        <v>11</v>
      </c>
      <c r="K98" s="44">
        <v>-1368</v>
      </c>
    </row>
    <row r="99" spans="1:11" ht="15" x14ac:dyDescent="0.25">
      <c r="A99" s="83"/>
      <c r="B99" s="11"/>
      <c r="C99" s="20" t="s">
        <v>90</v>
      </c>
      <c r="D99" s="43">
        <v>264</v>
      </c>
      <c r="E99" s="43">
        <v>445</v>
      </c>
      <c r="F99" s="43">
        <v>709</v>
      </c>
      <c r="G99" s="44">
        <v>0</v>
      </c>
      <c r="H99" s="44">
        <v>0</v>
      </c>
      <c r="I99" s="44">
        <v>0</v>
      </c>
      <c r="J99" s="45">
        <f t="shared" si="11"/>
        <v>709</v>
      </c>
      <c r="K99" s="44">
        <v>709</v>
      </c>
    </row>
    <row r="100" spans="1:11" ht="15" x14ac:dyDescent="0.25">
      <c r="A100" s="83"/>
      <c r="B100" s="11"/>
      <c r="C100" s="22" t="s">
        <v>91</v>
      </c>
      <c r="D100" s="43">
        <v>0</v>
      </c>
      <c r="E100" s="43">
        <v>0</v>
      </c>
      <c r="F100" s="43">
        <v>0</v>
      </c>
      <c r="G100" s="44">
        <v>0</v>
      </c>
      <c r="H100" s="44">
        <v>0</v>
      </c>
      <c r="I100" s="44">
        <v>0</v>
      </c>
      <c r="J100" s="45">
        <f t="shared" si="11"/>
        <v>0</v>
      </c>
      <c r="K100" s="44">
        <v>0</v>
      </c>
    </row>
    <row r="101" spans="1:11" ht="15" x14ac:dyDescent="0.25">
      <c r="A101" s="83"/>
      <c r="B101" s="11"/>
      <c r="C101" s="22" t="s">
        <v>369</v>
      </c>
      <c r="D101" s="43">
        <v>38</v>
      </c>
      <c r="E101" s="43">
        <v>0</v>
      </c>
      <c r="F101" s="43">
        <v>38</v>
      </c>
      <c r="G101" s="44">
        <v>0</v>
      </c>
      <c r="H101" s="44">
        <v>0</v>
      </c>
      <c r="I101" s="44">
        <v>0</v>
      </c>
      <c r="J101" s="45">
        <f t="shared" si="11"/>
        <v>38</v>
      </c>
      <c r="K101" s="44">
        <v>38</v>
      </c>
    </row>
    <row r="102" spans="1:11" ht="15" x14ac:dyDescent="0.25">
      <c r="A102" s="81"/>
      <c r="B102" s="11"/>
      <c r="C102" s="22" t="s">
        <v>92</v>
      </c>
      <c r="D102" s="43">
        <v>1450</v>
      </c>
      <c r="E102" s="43">
        <v>139</v>
      </c>
      <c r="F102" s="43">
        <v>1290</v>
      </c>
      <c r="G102" s="44">
        <v>116</v>
      </c>
      <c r="H102" s="44">
        <v>24</v>
      </c>
      <c r="I102" s="44">
        <v>0</v>
      </c>
      <c r="J102" s="45">
        <f t="shared" si="11"/>
        <v>1430</v>
      </c>
      <c r="K102" s="44">
        <v>1430</v>
      </c>
    </row>
    <row r="103" spans="1:11" ht="15" x14ac:dyDescent="0.25">
      <c r="A103" s="83"/>
      <c r="B103" s="11"/>
      <c r="C103" s="20" t="s">
        <v>93</v>
      </c>
      <c r="D103" s="43">
        <v>-219</v>
      </c>
      <c r="E103" s="43">
        <v>0</v>
      </c>
      <c r="F103" s="43">
        <v>-219</v>
      </c>
      <c r="G103" s="44">
        <v>0</v>
      </c>
      <c r="H103" s="44">
        <v>0</v>
      </c>
      <c r="I103" s="44">
        <v>0</v>
      </c>
      <c r="J103" s="45">
        <f t="shared" si="11"/>
        <v>-219</v>
      </c>
      <c r="K103" s="44">
        <v>-219</v>
      </c>
    </row>
    <row r="104" spans="1:11" ht="15" x14ac:dyDescent="0.25">
      <c r="A104" s="83"/>
      <c r="B104" s="11"/>
      <c r="C104" s="22" t="s">
        <v>94</v>
      </c>
      <c r="D104" s="43">
        <v>72</v>
      </c>
      <c r="E104" s="43">
        <v>1</v>
      </c>
      <c r="F104" s="43">
        <v>73</v>
      </c>
      <c r="G104" s="44">
        <v>2</v>
      </c>
      <c r="H104" s="44">
        <v>1</v>
      </c>
      <c r="I104" s="44">
        <v>1</v>
      </c>
      <c r="J104" s="45">
        <f t="shared" si="11"/>
        <v>77</v>
      </c>
      <c r="K104" s="44">
        <v>77</v>
      </c>
    </row>
    <row r="105" spans="1:11" ht="15" x14ac:dyDescent="0.25">
      <c r="A105" s="83"/>
      <c r="B105" s="11"/>
      <c r="C105" s="22" t="s">
        <v>95</v>
      </c>
      <c r="D105" s="43">
        <v>331</v>
      </c>
      <c r="E105" s="43">
        <v>7</v>
      </c>
      <c r="F105" s="43">
        <v>338</v>
      </c>
      <c r="G105" s="44">
        <v>86</v>
      </c>
      <c r="H105" s="44">
        <v>176</v>
      </c>
      <c r="I105" s="44">
        <v>187</v>
      </c>
      <c r="J105" s="45">
        <f t="shared" si="11"/>
        <v>787</v>
      </c>
      <c r="K105" s="44">
        <v>787</v>
      </c>
    </row>
    <row r="106" spans="1:11" ht="15" x14ac:dyDescent="0.25">
      <c r="A106" s="83"/>
      <c r="B106" s="11"/>
      <c r="C106" s="22" t="s">
        <v>96</v>
      </c>
      <c r="D106" s="43">
        <v>123</v>
      </c>
      <c r="E106" s="43">
        <v>0</v>
      </c>
      <c r="F106" s="43">
        <v>123</v>
      </c>
      <c r="G106" s="44">
        <v>116</v>
      </c>
      <c r="H106" s="44">
        <v>149</v>
      </c>
      <c r="I106" s="44">
        <v>92</v>
      </c>
      <c r="J106" s="45">
        <f t="shared" si="11"/>
        <v>480</v>
      </c>
      <c r="K106" s="44">
        <v>480</v>
      </c>
    </row>
    <row r="107" spans="1:11" ht="15" x14ac:dyDescent="0.25">
      <c r="A107" s="83"/>
      <c r="B107" s="11"/>
      <c r="C107" s="22" t="s">
        <v>97</v>
      </c>
      <c r="D107" s="43">
        <v>0</v>
      </c>
      <c r="E107" s="43">
        <v>23</v>
      </c>
      <c r="F107" s="43">
        <v>23</v>
      </c>
      <c r="G107" s="44">
        <v>5</v>
      </c>
      <c r="H107" s="44">
        <v>0</v>
      </c>
      <c r="I107" s="44">
        <v>0</v>
      </c>
      <c r="J107" s="45">
        <f t="shared" si="11"/>
        <v>28</v>
      </c>
      <c r="K107" s="44">
        <v>28</v>
      </c>
    </row>
    <row r="108" spans="1:11" ht="15" x14ac:dyDescent="0.25">
      <c r="A108" s="74"/>
      <c r="B108" s="11"/>
      <c r="C108" s="22"/>
      <c r="D108" s="43"/>
      <c r="E108" s="43"/>
      <c r="F108" s="43"/>
      <c r="G108" s="44"/>
      <c r="H108" s="44"/>
      <c r="I108" s="44"/>
      <c r="J108" s="45"/>
      <c r="K108" s="44"/>
    </row>
    <row r="109" spans="1:11" ht="15" x14ac:dyDescent="0.25">
      <c r="B109" s="16" t="s">
        <v>103</v>
      </c>
      <c r="C109" s="17" t="s">
        <v>104</v>
      </c>
      <c r="D109" s="46">
        <v>3547</v>
      </c>
      <c r="E109" s="46">
        <v>85</v>
      </c>
      <c r="F109" s="46">
        <v>3632</v>
      </c>
      <c r="G109" s="47">
        <v>150</v>
      </c>
      <c r="H109" s="47">
        <v>85</v>
      </c>
      <c r="I109" s="47">
        <v>0</v>
      </c>
      <c r="J109" s="48">
        <f t="shared" si="11"/>
        <v>3867</v>
      </c>
      <c r="K109" s="47">
        <f>J109</f>
        <v>3867</v>
      </c>
    </row>
    <row r="110" spans="1:11" ht="15" x14ac:dyDescent="0.25">
      <c r="A110" s="74"/>
      <c r="B110" s="11"/>
      <c r="C110" s="22" t="s">
        <v>105</v>
      </c>
      <c r="D110" s="43">
        <v>1764</v>
      </c>
      <c r="E110" s="43">
        <v>0</v>
      </c>
      <c r="F110" s="43">
        <v>1764</v>
      </c>
      <c r="G110" s="44">
        <v>0</v>
      </c>
      <c r="H110" s="44">
        <v>0</v>
      </c>
      <c r="I110" s="44">
        <v>0</v>
      </c>
      <c r="J110" s="45">
        <f t="shared" si="11"/>
        <v>1764</v>
      </c>
      <c r="K110" s="44">
        <f>J110</f>
        <v>1764</v>
      </c>
    </row>
    <row r="111" spans="1:11" ht="15" x14ac:dyDescent="0.25">
      <c r="A111" s="77"/>
      <c r="B111" s="11"/>
      <c r="C111" s="22" t="s">
        <v>106</v>
      </c>
      <c r="D111" s="43">
        <v>0</v>
      </c>
      <c r="E111" s="43">
        <v>0</v>
      </c>
      <c r="F111" s="43">
        <v>0</v>
      </c>
      <c r="G111" s="44">
        <v>0</v>
      </c>
      <c r="H111" s="44">
        <v>0</v>
      </c>
      <c r="I111" s="44">
        <v>0</v>
      </c>
      <c r="J111" s="45">
        <f t="shared" si="11"/>
        <v>0</v>
      </c>
      <c r="K111" s="44">
        <f t="shared" ref="K111:K115" si="12">J111</f>
        <v>0</v>
      </c>
    </row>
    <row r="112" spans="1:11" ht="15" x14ac:dyDescent="0.25">
      <c r="A112" s="74"/>
      <c r="B112" s="11"/>
      <c r="C112" s="22" t="s">
        <v>107</v>
      </c>
      <c r="D112" s="43">
        <v>0</v>
      </c>
      <c r="E112" s="43">
        <v>6</v>
      </c>
      <c r="F112" s="43">
        <v>6</v>
      </c>
      <c r="G112" s="44">
        <v>109</v>
      </c>
      <c r="H112" s="44">
        <v>78</v>
      </c>
      <c r="I112" s="44">
        <v>0</v>
      </c>
      <c r="J112" s="45">
        <f>SUM(F112:I112)</f>
        <v>193</v>
      </c>
      <c r="K112" s="44">
        <f t="shared" si="12"/>
        <v>193</v>
      </c>
    </row>
    <row r="113" spans="1:11" ht="15" x14ac:dyDescent="0.25">
      <c r="A113" s="74"/>
      <c r="B113" s="11"/>
      <c r="C113" s="22" t="s">
        <v>108</v>
      </c>
      <c r="D113" s="43">
        <v>1757</v>
      </c>
      <c r="E113" s="43">
        <v>0</v>
      </c>
      <c r="F113" s="43">
        <v>1757</v>
      </c>
      <c r="G113" s="44">
        <v>0</v>
      </c>
      <c r="H113" s="44">
        <v>0</v>
      </c>
      <c r="I113" s="44">
        <v>0</v>
      </c>
      <c r="J113" s="45">
        <f t="shared" si="11"/>
        <v>1757</v>
      </c>
      <c r="K113" s="44">
        <f t="shared" si="12"/>
        <v>1757</v>
      </c>
    </row>
    <row r="114" spans="1:11" ht="15" x14ac:dyDescent="0.25">
      <c r="A114" s="78"/>
      <c r="B114" s="11"/>
      <c r="C114" s="22" t="s">
        <v>109</v>
      </c>
      <c r="D114" s="43">
        <v>21</v>
      </c>
      <c r="E114" s="43">
        <v>0</v>
      </c>
      <c r="F114" s="43">
        <v>21</v>
      </c>
      <c r="G114" s="44">
        <v>0</v>
      </c>
      <c r="H114" s="44">
        <v>0</v>
      </c>
      <c r="I114" s="44">
        <v>0</v>
      </c>
      <c r="J114" s="45">
        <f t="shared" si="11"/>
        <v>21</v>
      </c>
      <c r="K114" s="44">
        <f t="shared" si="12"/>
        <v>21</v>
      </c>
    </row>
    <row r="115" spans="1:11" ht="15" x14ac:dyDescent="0.25">
      <c r="A115" s="74"/>
      <c r="B115" s="11"/>
      <c r="C115" s="20" t="s">
        <v>110</v>
      </c>
      <c r="D115" s="43">
        <v>5</v>
      </c>
      <c r="E115" s="43">
        <v>79</v>
      </c>
      <c r="F115" s="43">
        <v>84</v>
      </c>
      <c r="G115" s="44">
        <v>41</v>
      </c>
      <c r="H115" s="44">
        <v>7</v>
      </c>
      <c r="I115" s="44">
        <v>0</v>
      </c>
      <c r="J115" s="45">
        <f t="shared" si="11"/>
        <v>132</v>
      </c>
      <c r="K115" s="44">
        <f t="shared" si="12"/>
        <v>132</v>
      </c>
    </row>
    <row r="116" spans="1:11" ht="15" x14ac:dyDescent="0.25">
      <c r="A116" s="74"/>
      <c r="B116" s="11"/>
      <c r="C116" s="20"/>
      <c r="D116" s="43"/>
      <c r="E116" s="43"/>
      <c r="F116" s="43"/>
      <c r="G116" s="44"/>
      <c r="H116" s="44"/>
      <c r="I116" s="44"/>
      <c r="J116" s="45"/>
      <c r="K116" s="44"/>
    </row>
    <row r="117" spans="1:11" ht="15" x14ac:dyDescent="0.25">
      <c r="A117" s="89"/>
      <c r="B117" s="16" t="s">
        <v>111</v>
      </c>
      <c r="C117" s="21" t="s">
        <v>112</v>
      </c>
      <c r="D117" s="46">
        <v>574</v>
      </c>
      <c r="E117" s="46">
        <v>0</v>
      </c>
      <c r="F117" s="46">
        <v>574</v>
      </c>
      <c r="G117" s="47">
        <v>2</v>
      </c>
      <c r="H117" s="47">
        <v>94</v>
      </c>
      <c r="I117" s="47">
        <v>0</v>
      </c>
      <c r="J117" s="48">
        <f t="shared" si="11"/>
        <v>670</v>
      </c>
      <c r="K117" s="47">
        <f>J117</f>
        <v>670</v>
      </c>
    </row>
    <row r="118" spans="1:11" ht="15" x14ac:dyDescent="0.25">
      <c r="A118" s="89"/>
      <c r="B118" s="11"/>
      <c r="C118" s="25"/>
      <c r="D118" s="43"/>
      <c r="E118" s="43"/>
      <c r="F118" s="43"/>
      <c r="G118" s="44"/>
      <c r="H118" s="44"/>
      <c r="I118" s="44"/>
      <c r="J118" s="45"/>
      <c r="K118" s="44"/>
    </row>
    <row r="119" spans="1:11" ht="15" x14ac:dyDescent="0.25">
      <c r="A119" s="89"/>
      <c r="B119" s="13" t="s">
        <v>113</v>
      </c>
      <c r="C119" s="14" t="s">
        <v>114</v>
      </c>
      <c r="D119" s="213">
        <v>80270</v>
      </c>
      <c r="E119" s="213">
        <v>322</v>
      </c>
      <c r="F119" s="213">
        <v>80592</v>
      </c>
      <c r="G119" s="214">
        <v>52759</v>
      </c>
      <c r="H119" s="214">
        <v>10134</v>
      </c>
      <c r="I119" s="214">
        <v>0</v>
      </c>
      <c r="J119" s="214">
        <f t="shared" si="11"/>
        <v>143485</v>
      </c>
      <c r="K119" s="214">
        <f>J119</f>
        <v>143485</v>
      </c>
    </row>
    <row r="120" spans="1:11" ht="15" x14ac:dyDescent="0.25">
      <c r="A120" s="81"/>
      <c r="B120" s="11"/>
      <c r="C120" s="22"/>
      <c r="D120" s="43"/>
      <c r="E120" s="43"/>
      <c r="F120" s="43"/>
      <c r="G120" s="44"/>
      <c r="H120" s="44"/>
      <c r="I120" s="44"/>
      <c r="J120" s="45"/>
      <c r="K120" s="44"/>
    </row>
    <row r="121" spans="1:11" ht="15" x14ac:dyDescent="0.25">
      <c r="A121" s="83"/>
      <c r="B121" s="16" t="s">
        <v>115</v>
      </c>
      <c r="C121" s="26" t="s">
        <v>116</v>
      </c>
      <c r="D121" s="46">
        <v>80205</v>
      </c>
      <c r="E121" s="46">
        <v>0</v>
      </c>
      <c r="F121" s="46">
        <v>80205</v>
      </c>
      <c r="G121" s="47">
        <v>51442</v>
      </c>
      <c r="H121" s="47">
        <v>7332</v>
      </c>
      <c r="I121" s="47">
        <v>0</v>
      </c>
      <c r="J121" s="48">
        <f t="shared" si="11"/>
        <v>138979</v>
      </c>
      <c r="K121" s="47">
        <f>J121</f>
        <v>138979</v>
      </c>
    </row>
    <row r="122" spans="1:11" ht="15" x14ac:dyDescent="0.25">
      <c r="A122" s="83"/>
      <c r="B122" s="11"/>
      <c r="C122" s="22" t="s">
        <v>117</v>
      </c>
      <c r="D122" s="43">
        <v>49032</v>
      </c>
      <c r="E122" s="43">
        <v>0</v>
      </c>
      <c r="F122" s="43">
        <v>49032</v>
      </c>
      <c r="G122" s="44">
        <v>51125</v>
      </c>
      <c r="H122" s="44">
        <v>6115</v>
      </c>
      <c r="I122" s="44">
        <v>0</v>
      </c>
      <c r="J122" s="45">
        <f t="shared" si="11"/>
        <v>106272</v>
      </c>
      <c r="K122" s="44">
        <f>J122</f>
        <v>106272</v>
      </c>
    </row>
    <row r="123" spans="1:11" ht="15" x14ac:dyDescent="0.25">
      <c r="A123" s="83"/>
      <c r="B123" s="11"/>
      <c r="C123" s="22" t="s">
        <v>118</v>
      </c>
      <c r="D123" s="43">
        <v>29254</v>
      </c>
      <c r="E123" s="43">
        <v>0</v>
      </c>
      <c r="F123" s="43">
        <v>29254</v>
      </c>
      <c r="G123" s="44">
        <v>315</v>
      </c>
      <c r="H123" s="44">
        <v>1155</v>
      </c>
      <c r="I123" s="44">
        <v>0</v>
      </c>
      <c r="J123" s="45">
        <f t="shared" si="11"/>
        <v>30724</v>
      </c>
      <c r="K123" s="44">
        <f t="shared" ref="K123:K125" si="13">J123</f>
        <v>30724</v>
      </c>
    </row>
    <row r="124" spans="1:11" ht="15" x14ac:dyDescent="0.25">
      <c r="A124" s="83"/>
      <c r="B124" s="11"/>
      <c r="C124" s="22" t="s">
        <v>119</v>
      </c>
      <c r="D124" s="43">
        <v>1919</v>
      </c>
      <c r="E124" s="43">
        <v>0</v>
      </c>
      <c r="F124" s="43">
        <v>1919</v>
      </c>
      <c r="G124" s="44">
        <v>2</v>
      </c>
      <c r="H124" s="44">
        <v>62</v>
      </c>
      <c r="I124" s="44">
        <v>0</v>
      </c>
      <c r="J124" s="45">
        <f t="shared" si="11"/>
        <v>1983</v>
      </c>
      <c r="K124" s="44">
        <f t="shared" si="13"/>
        <v>1983</v>
      </c>
    </row>
    <row r="125" spans="1:11" ht="15" x14ac:dyDescent="0.25">
      <c r="A125" s="88"/>
      <c r="B125" s="11"/>
      <c r="C125" s="22" t="s">
        <v>80</v>
      </c>
      <c r="D125" s="43">
        <v>0</v>
      </c>
      <c r="E125" s="43">
        <v>0</v>
      </c>
      <c r="F125" s="43">
        <v>0</v>
      </c>
      <c r="G125" s="44">
        <v>0</v>
      </c>
      <c r="H125" s="44">
        <v>0</v>
      </c>
      <c r="I125" s="44">
        <v>0</v>
      </c>
      <c r="J125" s="45">
        <f t="shared" si="11"/>
        <v>0</v>
      </c>
      <c r="K125" s="44">
        <f t="shared" si="13"/>
        <v>0</v>
      </c>
    </row>
    <row r="126" spans="1:11" ht="15" x14ac:dyDescent="0.25">
      <c r="A126" s="89"/>
      <c r="B126" s="11"/>
      <c r="C126" s="22"/>
      <c r="D126" s="43"/>
      <c r="E126" s="43"/>
      <c r="F126" s="43"/>
      <c r="G126" s="44"/>
      <c r="H126" s="44"/>
      <c r="I126" s="44"/>
      <c r="J126" s="45"/>
      <c r="K126" s="44"/>
    </row>
    <row r="127" spans="1:11" ht="15" x14ac:dyDescent="0.25">
      <c r="B127" s="16" t="s">
        <v>120</v>
      </c>
      <c r="C127" s="26" t="s">
        <v>121</v>
      </c>
      <c r="D127" s="46">
        <v>65</v>
      </c>
      <c r="E127" s="46">
        <v>322</v>
      </c>
      <c r="F127" s="46">
        <v>387</v>
      </c>
      <c r="G127" s="47">
        <v>1317</v>
      </c>
      <c r="H127" s="47">
        <v>2802</v>
      </c>
      <c r="I127" s="47">
        <v>0</v>
      </c>
      <c r="J127" s="48">
        <f t="shared" si="11"/>
        <v>4506</v>
      </c>
      <c r="K127" s="47">
        <f>J127</f>
        <v>4506</v>
      </c>
    </row>
    <row r="128" spans="1:11" ht="15" x14ac:dyDescent="0.25">
      <c r="B128" s="11"/>
      <c r="C128" s="22" t="s">
        <v>122</v>
      </c>
      <c r="D128" s="43">
        <v>65</v>
      </c>
      <c r="E128" s="43">
        <v>0</v>
      </c>
      <c r="F128" s="43">
        <v>65</v>
      </c>
      <c r="G128" s="44">
        <v>1282</v>
      </c>
      <c r="H128" s="44">
        <v>171</v>
      </c>
      <c r="I128" s="44">
        <v>0</v>
      </c>
      <c r="J128" s="45">
        <f t="shared" si="11"/>
        <v>1518</v>
      </c>
      <c r="K128" s="44">
        <f>J128</f>
        <v>1518</v>
      </c>
    </row>
    <row r="129" spans="1:11" ht="15" x14ac:dyDescent="0.25">
      <c r="A129" s="74"/>
      <c r="B129" s="11"/>
      <c r="C129" s="22" t="s">
        <v>123</v>
      </c>
      <c r="D129" s="43">
        <v>0</v>
      </c>
      <c r="E129" s="43">
        <v>0</v>
      </c>
      <c r="F129" s="43">
        <v>0</v>
      </c>
      <c r="G129" s="44">
        <v>0</v>
      </c>
      <c r="H129" s="44">
        <v>1784</v>
      </c>
      <c r="I129" s="44">
        <v>0</v>
      </c>
      <c r="J129" s="45">
        <f t="shared" si="11"/>
        <v>1784</v>
      </c>
      <c r="K129" s="44">
        <f t="shared" ref="K129:K131" si="14">J129</f>
        <v>1784</v>
      </c>
    </row>
    <row r="130" spans="1:11" ht="15" x14ac:dyDescent="0.25">
      <c r="B130" s="11"/>
      <c r="C130" s="12" t="s">
        <v>124</v>
      </c>
      <c r="D130" s="43">
        <v>0</v>
      </c>
      <c r="E130" s="43">
        <v>0</v>
      </c>
      <c r="F130" s="43">
        <v>0</v>
      </c>
      <c r="G130" s="44">
        <v>0</v>
      </c>
      <c r="H130" s="44">
        <v>842</v>
      </c>
      <c r="I130" s="44">
        <v>0</v>
      </c>
      <c r="J130" s="45">
        <f t="shared" si="11"/>
        <v>842</v>
      </c>
      <c r="K130" s="44">
        <f t="shared" si="14"/>
        <v>842</v>
      </c>
    </row>
    <row r="131" spans="1:11" ht="15" x14ac:dyDescent="0.25">
      <c r="A131" s="74"/>
      <c r="B131" s="11"/>
      <c r="C131" s="20" t="s">
        <v>80</v>
      </c>
      <c r="D131" s="43">
        <v>0</v>
      </c>
      <c r="E131" s="43">
        <v>322</v>
      </c>
      <c r="F131" s="43">
        <v>322</v>
      </c>
      <c r="G131" s="44">
        <v>35</v>
      </c>
      <c r="H131" s="44">
        <v>5</v>
      </c>
      <c r="I131" s="44">
        <v>0</v>
      </c>
      <c r="J131" s="45">
        <f>SUM(F131:I131)</f>
        <v>362</v>
      </c>
      <c r="K131" s="44">
        <f t="shared" si="14"/>
        <v>362</v>
      </c>
    </row>
    <row r="132" spans="1:11" ht="15" x14ac:dyDescent="0.25">
      <c r="B132" s="11"/>
      <c r="C132" s="20"/>
      <c r="D132" s="43"/>
      <c r="E132" s="43"/>
      <c r="F132" s="43"/>
      <c r="G132" s="44"/>
      <c r="H132" s="44"/>
      <c r="I132" s="44"/>
      <c r="J132" s="45"/>
      <c r="K132" s="44"/>
    </row>
    <row r="133" spans="1:11" ht="15" x14ac:dyDescent="0.25">
      <c r="A133" s="89"/>
      <c r="B133" s="13" t="s">
        <v>125</v>
      </c>
      <c r="C133" s="14" t="s">
        <v>126</v>
      </c>
      <c r="D133" s="213">
        <v>7052</v>
      </c>
      <c r="E133" s="213">
        <v>2653</v>
      </c>
      <c r="F133" s="213">
        <v>9705</v>
      </c>
      <c r="G133" s="214">
        <v>381</v>
      </c>
      <c r="H133" s="214">
        <v>295</v>
      </c>
      <c r="I133" s="214">
        <v>161306</v>
      </c>
      <c r="J133" s="215">
        <f t="shared" si="11"/>
        <v>171687</v>
      </c>
      <c r="K133" s="214">
        <f>J133</f>
        <v>171687</v>
      </c>
    </row>
    <row r="134" spans="1:11" ht="15" x14ac:dyDescent="0.25">
      <c r="A134" s="77"/>
      <c r="B134" s="11"/>
      <c r="C134" s="15"/>
      <c r="D134" s="43"/>
      <c r="E134" s="43"/>
      <c r="F134" s="43"/>
      <c r="G134" s="44"/>
      <c r="H134" s="44"/>
      <c r="I134" s="44"/>
      <c r="J134" s="45"/>
      <c r="K134" s="44"/>
    </row>
    <row r="135" spans="1:11" ht="15" x14ac:dyDescent="0.25">
      <c r="A135" s="74"/>
      <c r="B135" s="16" t="s">
        <v>307</v>
      </c>
      <c r="C135" s="21" t="s">
        <v>127</v>
      </c>
      <c r="D135" s="46">
        <v>0</v>
      </c>
      <c r="E135" s="46">
        <v>2142</v>
      </c>
      <c r="F135" s="46">
        <v>2142</v>
      </c>
      <c r="G135" s="47">
        <v>0</v>
      </c>
      <c r="H135" s="47">
        <v>0</v>
      </c>
      <c r="I135" s="47">
        <v>116614</v>
      </c>
      <c r="J135" s="48">
        <f>SUM(F135:I135)</f>
        <v>118756</v>
      </c>
      <c r="K135" s="47">
        <f>J135</f>
        <v>118756</v>
      </c>
    </row>
    <row r="136" spans="1:11" ht="15" x14ac:dyDescent="0.25">
      <c r="A136" s="74"/>
      <c r="B136" s="33"/>
      <c r="C136" s="34"/>
      <c r="D136" s="52"/>
      <c r="E136" s="52"/>
      <c r="F136" s="52"/>
      <c r="G136" s="53"/>
      <c r="H136" s="53"/>
      <c r="I136" s="53"/>
      <c r="J136" s="54"/>
      <c r="K136" s="53"/>
    </row>
    <row r="137" spans="1:11" ht="15" x14ac:dyDescent="0.25">
      <c r="A137" s="74"/>
      <c r="B137" s="16" t="s">
        <v>306</v>
      </c>
      <c r="C137" s="21" t="s">
        <v>128</v>
      </c>
      <c r="D137" s="46">
        <v>867</v>
      </c>
      <c r="E137" s="46">
        <v>462</v>
      </c>
      <c r="F137" s="46">
        <v>1329</v>
      </c>
      <c r="G137" s="47">
        <v>0</v>
      </c>
      <c r="H137" s="47">
        <v>0</v>
      </c>
      <c r="I137" s="47">
        <v>44670</v>
      </c>
      <c r="J137" s="48">
        <f t="shared" ref="J137:J140" si="15">SUM(F137:I137)</f>
        <v>45999</v>
      </c>
      <c r="K137" s="47">
        <f>J137</f>
        <v>45999</v>
      </c>
    </row>
    <row r="138" spans="1:11" ht="14.25" x14ac:dyDescent="0.2">
      <c r="A138" s="89"/>
      <c r="B138" s="35"/>
      <c r="C138" s="18" t="s">
        <v>298</v>
      </c>
      <c r="D138" s="43">
        <v>867</v>
      </c>
      <c r="E138" s="43">
        <v>462</v>
      </c>
      <c r="F138" s="43">
        <v>1329</v>
      </c>
      <c r="G138" s="44">
        <v>0</v>
      </c>
      <c r="H138" s="44">
        <v>0</v>
      </c>
      <c r="I138" s="44">
        <v>22762</v>
      </c>
      <c r="J138" s="45">
        <f>SUM(F138:I138)</f>
        <v>24091</v>
      </c>
      <c r="K138" s="44">
        <f>J138</f>
        <v>24091</v>
      </c>
    </row>
    <row r="139" spans="1:11" ht="14.25" x14ac:dyDescent="0.2">
      <c r="A139" s="88"/>
      <c r="B139" s="35"/>
      <c r="C139" s="18" t="s">
        <v>299</v>
      </c>
      <c r="D139" s="43">
        <v>0</v>
      </c>
      <c r="E139" s="43">
        <v>0</v>
      </c>
      <c r="F139" s="43">
        <v>0</v>
      </c>
      <c r="G139" s="44">
        <v>0</v>
      </c>
      <c r="H139" s="44">
        <v>0</v>
      </c>
      <c r="I139" s="44">
        <v>11802</v>
      </c>
      <c r="J139" s="45">
        <f t="shared" si="15"/>
        <v>11802</v>
      </c>
      <c r="K139" s="44">
        <f t="shared" ref="K139:K140" si="16">J139</f>
        <v>11802</v>
      </c>
    </row>
    <row r="140" spans="1:11" ht="14.25" x14ac:dyDescent="0.2">
      <c r="A140" s="83"/>
      <c r="B140" s="35"/>
      <c r="C140" s="18" t="s">
        <v>300</v>
      </c>
      <c r="D140" s="43">
        <v>0</v>
      </c>
      <c r="E140" s="43">
        <v>0</v>
      </c>
      <c r="F140" s="43">
        <v>0</v>
      </c>
      <c r="G140" s="44">
        <v>0</v>
      </c>
      <c r="H140" s="44">
        <v>0</v>
      </c>
      <c r="I140" s="44">
        <v>9175</v>
      </c>
      <c r="J140" s="45">
        <f t="shared" si="15"/>
        <v>9175</v>
      </c>
      <c r="K140" s="44">
        <f t="shared" si="16"/>
        <v>9175</v>
      </c>
    </row>
    <row r="141" spans="1:11" ht="15" x14ac:dyDescent="0.25">
      <c r="A141" s="83"/>
      <c r="B141" s="11"/>
      <c r="C141" s="22"/>
      <c r="D141" s="43"/>
      <c r="E141" s="43"/>
      <c r="F141" s="43"/>
      <c r="G141" s="44"/>
      <c r="H141" s="50"/>
      <c r="I141" s="44"/>
      <c r="J141" s="45"/>
      <c r="K141" s="44"/>
    </row>
    <row r="142" spans="1:11" ht="15" x14ac:dyDescent="0.25">
      <c r="A142" s="83"/>
      <c r="B142" s="16" t="s">
        <v>129</v>
      </c>
      <c r="C142" s="17" t="s">
        <v>130</v>
      </c>
      <c r="D142" s="46">
        <v>6185</v>
      </c>
      <c r="E142" s="46">
        <v>49</v>
      </c>
      <c r="F142" s="46">
        <v>6234</v>
      </c>
      <c r="G142" s="47">
        <v>381</v>
      </c>
      <c r="H142" s="47">
        <v>295</v>
      </c>
      <c r="I142" s="47">
        <v>22</v>
      </c>
      <c r="J142" s="48">
        <f t="shared" si="11"/>
        <v>6932</v>
      </c>
      <c r="K142" s="47">
        <f>J142</f>
        <v>6932</v>
      </c>
    </row>
    <row r="143" spans="1:11" ht="15" x14ac:dyDescent="0.25">
      <c r="A143" s="83"/>
      <c r="B143" s="11"/>
      <c r="C143" s="15"/>
      <c r="D143" s="43"/>
      <c r="E143" s="43"/>
      <c r="F143" s="43"/>
      <c r="G143" s="44"/>
      <c r="H143" s="44"/>
      <c r="I143" s="44"/>
      <c r="J143" s="45"/>
      <c r="K143" s="44"/>
    </row>
    <row r="144" spans="1:11" ht="15" x14ac:dyDescent="0.25">
      <c r="A144" s="89"/>
      <c r="B144" s="13" t="s">
        <v>131</v>
      </c>
      <c r="C144" s="14" t="s">
        <v>132</v>
      </c>
      <c r="D144" s="213">
        <v>19097</v>
      </c>
      <c r="E144" s="213">
        <v>9803</v>
      </c>
      <c r="F144" s="213">
        <v>21483</v>
      </c>
      <c r="G144" s="214">
        <v>129002</v>
      </c>
      <c r="H144" s="214">
        <v>31477</v>
      </c>
      <c r="I144" s="214">
        <v>41878</v>
      </c>
      <c r="J144" s="215">
        <f t="shared" ref="J144:J201" si="17">SUM(F144:I144)</f>
        <v>223840</v>
      </c>
      <c r="K144" s="214">
        <f>J144-J148</f>
        <v>14027</v>
      </c>
    </row>
    <row r="145" spans="1:11" ht="15" x14ac:dyDescent="0.25">
      <c r="B145" s="11"/>
      <c r="C145" s="20"/>
      <c r="D145" s="43"/>
      <c r="E145" s="43"/>
      <c r="F145" s="43"/>
      <c r="G145" s="44"/>
      <c r="H145" s="44"/>
      <c r="I145" s="44"/>
      <c r="J145" s="45"/>
      <c r="K145" s="44"/>
    </row>
    <row r="146" spans="1:11" ht="15" x14ac:dyDescent="0.25">
      <c r="B146" s="133" t="s">
        <v>394</v>
      </c>
      <c r="C146" s="134" t="s">
        <v>395</v>
      </c>
      <c r="D146" s="46">
        <v>103</v>
      </c>
      <c r="E146" s="46">
        <v>1033</v>
      </c>
      <c r="F146" s="46">
        <v>1136</v>
      </c>
      <c r="G146" s="47">
        <v>44</v>
      </c>
      <c r="H146" s="47">
        <v>114</v>
      </c>
      <c r="I146" s="47">
        <v>0</v>
      </c>
      <c r="J146" s="48">
        <f t="shared" si="17"/>
        <v>1294</v>
      </c>
      <c r="K146" s="47">
        <f>J146</f>
        <v>1294</v>
      </c>
    </row>
    <row r="147" spans="1:11" ht="15" x14ac:dyDescent="0.25">
      <c r="A147" s="74"/>
      <c r="B147" s="11"/>
      <c r="C147" s="25"/>
      <c r="D147" s="43"/>
      <c r="E147" s="43"/>
      <c r="F147" s="43"/>
      <c r="G147" s="44"/>
      <c r="H147" s="44"/>
      <c r="I147" s="44"/>
      <c r="J147" s="45"/>
      <c r="K147" s="44"/>
    </row>
    <row r="148" spans="1:11" ht="15" x14ac:dyDescent="0.25">
      <c r="B148" s="16" t="s">
        <v>133</v>
      </c>
      <c r="C148" s="17" t="s">
        <v>134</v>
      </c>
      <c r="D148" s="46">
        <v>15061</v>
      </c>
      <c r="E148" s="46">
        <v>7489</v>
      </c>
      <c r="F148" s="46">
        <v>15133</v>
      </c>
      <c r="G148" s="47">
        <v>124569</v>
      </c>
      <c r="H148" s="47">
        <v>29436</v>
      </c>
      <c r="I148" s="47">
        <v>40675</v>
      </c>
      <c r="J148" s="48">
        <f t="shared" si="17"/>
        <v>209813</v>
      </c>
      <c r="K148" s="47">
        <v>0</v>
      </c>
    </row>
    <row r="149" spans="1:11" ht="15" x14ac:dyDescent="0.25">
      <c r="A149" s="74"/>
      <c r="B149" s="11"/>
      <c r="C149" s="22" t="s">
        <v>98</v>
      </c>
      <c r="D149" s="43">
        <v>0</v>
      </c>
      <c r="E149" s="43">
        <v>7198</v>
      </c>
      <c r="F149" s="43">
        <v>0</v>
      </c>
      <c r="G149" s="44">
        <v>108626</v>
      </c>
      <c r="H149" s="44">
        <v>19933</v>
      </c>
      <c r="I149" s="44">
        <v>40669</v>
      </c>
      <c r="J149" s="45">
        <f t="shared" si="17"/>
        <v>169228</v>
      </c>
      <c r="K149" s="44">
        <v>0</v>
      </c>
    </row>
    <row r="150" spans="1:11" ht="15" x14ac:dyDescent="0.25">
      <c r="A150" s="77"/>
      <c r="B150" s="11"/>
      <c r="C150" s="22" t="s">
        <v>99</v>
      </c>
      <c r="D150" s="43">
        <v>219</v>
      </c>
      <c r="E150" s="43">
        <v>0</v>
      </c>
      <c r="F150" s="43">
        <v>0</v>
      </c>
      <c r="G150" s="44">
        <v>120</v>
      </c>
      <c r="H150" s="44">
        <v>53</v>
      </c>
      <c r="I150" s="44">
        <v>2</v>
      </c>
      <c r="J150" s="45">
        <f t="shared" si="17"/>
        <v>175</v>
      </c>
      <c r="K150" s="44">
        <v>0</v>
      </c>
    </row>
    <row r="151" spans="1:11" ht="15" x14ac:dyDescent="0.25">
      <c r="A151" s="74"/>
      <c r="B151" s="11"/>
      <c r="C151" s="22" t="s">
        <v>100</v>
      </c>
      <c r="D151" s="43">
        <v>12737</v>
      </c>
      <c r="E151" s="43">
        <v>91</v>
      </c>
      <c r="F151" s="43">
        <v>12828</v>
      </c>
      <c r="G151" s="44">
        <v>0</v>
      </c>
      <c r="H151" s="44">
        <v>8954</v>
      </c>
      <c r="I151" s="44">
        <v>4</v>
      </c>
      <c r="J151" s="45">
        <f t="shared" si="17"/>
        <v>21786</v>
      </c>
      <c r="K151" s="44">
        <v>0</v>
      </c>
    </row>
    <row r="152" spans="1:11" ht="15" x14ac:dyDescent="0.25">
      <c r="A152" s="83"/>
      <c r="B152" s="11"/>
      <c r="C152" s="22" t="s">
        <v>101</v>
      </c>
      <c r="D152" s="43">
        <v>995</v>
      </c>
      <c r="E152" s="43">
        <v>71</v>
      </c>
      <c r="F152" s="43">
        <v>1066</v>
      </c>
      <c r="G152" s="44">
        <v>11590</v>
      </c>
      <c r="H152" s="44">
        <v>0</v>
      </c>
      <c r="I152" s="44">
        <v>0</v>
      </c>
      <c r="J152" s="45">
        <f t="shared" si="17"/>
        <v>12656</v>
      </c>
      <c r="K152" s="44">
        <v>0</v>
      </c>
    </row>
    <row r="153" spans="1:11" ht="15" x14ac:dyDescent="0.25">
      <c r="A153" s="83"/>
      <c r="B153" s="11"/>
      <c r="C153" s="20" t="s">
        <v>102</v>
      </c>
      <c r="D153" s="43">
        <v>1110</v>
      </c>
      <c r="E153" s="43">
        <v>129</v>
      </c>
      <c r="F153" s="43">
        <v>1239</v>
      </c>
      <c r="G153" s="44">
        <v>4233</v>
      </c>
      <c r="H153" s="44">
        <v>496</v>
      </c>
      <c r="I153" s="44">
        <v>0</v>
      </c>
      <c r="J153" s="45">
        <f t="shared" si="17"/>
        <v>5968</v>
      </c>
      <c r="K153" s="44">
        <v>0</v>
      </c>
    </row>
    <row r="154" spans="1:11" ht="15" x14ac:dyDescent="0.25">
      <c r="B154" s="11"/>
      <c r="C154" s="20"/>
      <c r="D154" s="43"/>
      <c r="E154" s="43"/>
      <c r="F154" s="43"/>
      <c r="G154" s="44"/>
      <c r="H154" s="44"/>
      <c r="I154" s="44"/>
      <c r="J154" s="45"/>
      <c r="K154" s="44"/>
    </row>
    <row r="155" spans="1:11" ht="15" x14ac:dyDescent="0.25">
      <c r="A155" s="74"/>
      <c r="B155" s="16" t="s">
        <v>135</v>
      </c>
      <c r="C155" s="17" t="s">
        <v>136</v>
      </c>
      <c r="D155" s="46">
        <v>1569</v>
      </c>
      <c r="E155" s="46">
        <v>283</v>
      </c>
      <c r="F155" s="46">
        <v>1852</v>
      </c>
      <c r="G155" s="47">
        <v>2988</v>
      </c>
      <c r="H155" s="47">
        <v>45</v>
      </c>
      <c r="I155" s="47">
        <v>591</v>
      </c>
      <c r="J155" s="48">
        <f t="shared" si="17"/>
        <v>5476</v>
      </c>
      <c r="K155" s="47">
        <f>J155</f>
        <v>5476</v>
      </c>
    </row>
    <row r="156" spans="1:11" ht="15" x14ac:dyDescent="0.25">
      <c r="A156" s="74"/>
      <c r="B156" s="11"/>
      <c r="C156" s="22" t="s">
        <v>137</v>
      </c>
      <c r="D156" s="43">
        <v>1</v>
      </c>
      <c r="E156" s="43">
        <v>53</v>
      </c>
      <c r="F156" s="43">
        <v>54</v>
      </c>
      <c r="G156" s="44">
        <v>2827</v>
      </c>
      <c r="H156" s="44">
        <v>32</v>
      </c>
      <c r="I156" s="44">
        <v>588</v>
      </c>
      <c r="J156" s="45">
        <f t="shared" si="17"/>
        <v>3501</v>
      </c>
      <c r="K156" s="44">
        <f>J156</f>
        <v>3501</v>
      </c>
    </row>
    <row r="157" spans="1:11" ht="15" x14ac:dyDescent="0.25">
      <c r="A157" s="74"/>
      <c r="B157" s="11"/>
      <c r="C157" s="22" t="s">
        <v>158</v>
      </c>
      <c r="D157" s="43">
        <v>811</v>
      </c>
      <c r="E157" s="43">
        <v>0</v>
      </c>
      <c r="F157" s="43">
        <v>811</v>
      </c>
      <c r="G157" s="44">
        <v>0</v>
      </c>
      <c r="H157" s="44">
        <v>0</v>
      </c>
      <c r="I157" s="44">
        <v>0</v>
      </c>
      <c r="J157" s="45">
        <f t="shared" ref="J157:J158" si="18">SUM(F157:I157)</f>
        <v>811</v>
      </c>
      <c r="K157" s="44">
        <f t="shared" ref="K157:K158" si="19">J157</f>
        <v>811</v>
      </c>
    </row>
    <row r="158" spans="1:11" ht="15" x14ac:dyDescent="0.25">
      <c r="A158" s="74"/>
      <c r="B158" s="11"/>
      <c r="C158" s="22" t="s">
        <v>391</v>
      </c>
      <c r="D158" s="43">
        <v>540</v>
      </c>
      <c r="E158" s="43">
        <v>0</v>
      </c>
      <c r="F158" s="43">
        <v>540</v>
      </c>
      <c r="G158" s="44">
        <v>0</v>
      </c>
      <c r="H158" s="44">
        <v>0</v>
      </c>
      <c r="I158" s="44">
        <v>0</v>
      </c>
      <c r="J158" s="45">
        <f t="shared" si="18"/>
        <v>540</v>
      </c>
      <c r="K158" s="44">
        <f t="shared" si="19"/>
        <v>540</v>
      </c>
    </row>
    <row r="159" spans="1:11" ht="15" x14ac:dyDescent="0.25">
      <c r="B159" s="11"/>
      <c r="C159" s="20" t="s">
        <v>138</v>
      </c>
      <c r="D159" s="43">
        <v>180</v>
      </c>
      <c r="E159" s="43">
        <v>230</v>
      </c>
      <c r="F159" s="43">
        <v>410</v>
      </c>
      <c r="G159" s="44">
        <v>161</v>
      </c>
      <c r="H159" s="44">
        <v>13</v>
      </c>
      <c r="I159" s="44">
        <v>3</v>
      </c>
      <c r="J159" s="45">
        <f t="shared" si="17"/>
        <v>587</v>
      </c>
      <c r="K159" s="44">
        <f t="shared" ref="K159:K160" si="20">J159</f>
        <v>587</v>
      </c>
    </row>
    <row r="160" spans="1:11" ht="15" x14ac:dyDescent="0.25">
      <c r="A160" s="74"/>
      <c r="B160" s="11"/>
      <c r="C160" s="20" t="s">
        <v>36</v>
      </c>
      <c r="D160" s="43">
        <v>37</v>
      </c>
      <c r="E160" s="43">
        <v>0</v>
      </c>
      <c r="F160" s="43">
        <v>37</v>
      </c>
      <c r="G160" s="44">
        <v>0</v>
      </c>
      <c r="H160" s="44">
        <v>0</v>
      </c>
      <c r="I160" s="44">
        <v>0</v>
      </c>
      <c r="J160" s="45">
        <f t="shared" si="17"/>
        <v>37</v>
      </c>
      <c r="K160" s="44">
        <f t="shared" si="20"/>
        <v>37</v>
      </c>
    </row>
    <row r="161" spans="1:11" ht="15" x14ac:dyDescent="0.25">
      <c r="B161" s="11"/>
      <c r="C161" s="20"/>
      <c r="D161" s="43"/>
      <c r="E161" s="43"/>
      <c r="F161" s="43"/>
      <c r="G161" s="44"/>
      <c r="H161" s="44"/>
      <c r="I161" s="44"/>
      <c r="J161" s="45"/>
      <c r="K161" s="44"/>
    </row>
    <row r="162" spans="1:11" ht="15" x14ac:dyDescent="0.25">
      <c r="A162" s="74"/>
      <c r="B162" s="16" t="s">
        <v>139</v>
      </c>
      <c r="C162" s="17" t="s">
        <v>140</v>
      </c>
      <c r="D162" s="46">
        <v>2364</v>
      </c>
      <c r="E162" s="46">
        <v>998</v>
      </c>
      <c r="F162" s="46">
        <v>3362</v>
      </c>
      <c r="G162" s="47">
        <v>1401</v>
      </c>
      <c r="H162" s="47">
        <v>1882</v>
      </c>
      <c r="I162" s="47">
        <v>612</v>
      </c>
      <c r="J162" s="48">
        <f t="shared" si="17"/>
        <v>7257</v>
      </c>
      <c r="K162" s="47">
        <f>J162</f>
        <v>7257</v>
      </c>
    </row>
    <row r="163" spans="1:11" ht="15" x14ac:dyDescent="0.25">
      <c r="A163" s="74"/>
      <c r="B163" s="11"/>
      <c r="C163" s="22" t="s">
        <v>141</v>
      </c>
      <c r="D163" s="43">
        <v>0</v>
      </c>
      <c r="E163" s="43">
        <v>1</v>
      </c>
      <c r="F163" s="43">
        <v>1</v>
      </c>
      <c r="G163" s="44">
        <v>22</v>
      </c>
      <c r="H163" s="44">
        <v>126</v>
      </c>
      <c r="I163" s="44">
        <v>0</v>
      </c>
      <c r="J163" s="45">
        <f t="shared" si="17"/>
        <v>149</v>
      </c>
      <c r="K163" s="44">
        <f>J163</f>
        <v>149</v>
      </c>
    </row>
    <row r="164" spans="1:11" ht="15" x14ac:dyDescent="0.25">
      <c r="A164" s="74"/>
      <c r="B164" s="11"/>
      <c r="C164" s="22" t="s">
        <v>142</v>
      </c>
      <c r="D164" s="43">
        <v>197</v>
      </c>
      <c r="E164" s="43">
        <v>3</v>
      </c>
      <c r="F164" s="43">
        <v>200</v>
      </c>
      <c r="G164" s="44">
        <v>94</v>
      </c>
      <c r="H164" s="44">
        <v>72</v>
      </c>
      <c r="I164" s="44">
        <v>0</v>
      </c>
      <c r="J164" s="45">
        <f t="shared" si="17"/>
        <v>366</v>
      </c>
      <c r="K164" s="44">
        <f t="shared" ref="K164:K170" si="21">J164</f>
        <v>366</v>
      </c>
    </row>
    <row r="165" spans="1:11" ht="15" x14ac:dyDescent="0.25">
      <c r="A165" s="74"/>
      <c r="B165" s="11"/>
      <c r="C165" s="22" t="s">
        <v>143</v>
      </c>
      <c r="D165" s="43">
        <v>789</v>
      </c>
      <c r="E165" s="43">
        <v>0</v>
      </c>
      <c r="F165" s="43">
        <v>789</v>
      </c>
      <c r="G165" s="44">
        <v>118</v>
      </c>
      <c r="H165" s="44">
        <v>382</v>
      </c>
      <c r="I165" s="44">
        <v>409</v>
      </c>
      <c r="J165" s="45">
        <f t="shared" si="17"/>
        <v>1698</v>
      </c>
      <c r="K165" s="44">
        <f t="shared" si="21"/>
        <v>1698</v>
      </c>
    </row>
    <row r="166" spans="1:11" ht="15" x14ac:dyDescent="0.25">
      <c r="A166" s="78"/>
      <c r="B166" s="11"/>
      <c r="C166" s="20" t="s">
        <v>144</v>
      </c>
      <c r="D166" s="43">
        <v>244</v>
      </c>
      <c r="E166" s="43">
        <v>467</v>
      </c>
      <c r="F166" s="43">
        <v>711</v>
      </c>
      <c r="G166" s="44">
        <v>374</v>
      </c>
      <c r="H166" s="44">
        <v>667</v>
      </c>
      <c r="I166" s="44">
        <v>48</v>
      </c>
      <c r="J166" s="45">
        <f t="shared" si="17"/>
        <v>1800</v>
      </c>
      <c r="K166" s="44">
        <f t="shared" si="21"/>
        <v>1800</v>
      </c>
    </row>
    <row r="167" spans="1:11" ht="15" x14ac:dyDescent="0.25">
      <c r="A167" s="74"/>
      <c r="B167" s="11"/>
      <c r="C167" s="20" t="s">
        <v>145</v>
      </c>
      <c r="D167" s="43">
        <v>381</v>
      </c>
      <c r="E167" s="43">
        <v>0</v>
      </c>
      <c r="F167" s="43">
        <v>381</v>
      </c>
      <c r="G167" s="44">
        <v>15</v>
      </c>
      <c r="H167" s="44">
        <v>372</v>
      </c>
      <c r="I167" s="44">
        <v>0</v>
      </c>
      <c r="J167" s="45">
        <f t="shared" si="17"/>
        <v>768</v>
      </c>
      <c r="K167" s="44">
        <f t="shared" si="21"/>
        <v>768</v>
      </c>
    </row>
    <row r="168" spans="1:11" ht="15" x14ac:dyDescent="0.25">
      <c r="A168" s="74"/>
      <c r="B168" s="11"/>
      <c r="C168" s="20" t="s">
        <v>146</v>
      </c>
      <c r="D168" s="43">
        <v>230</v>
      </c>
      <c r="E168" s="43">
        <v>79</v>
      </c>
      <c r="F168" s="43">
        <v>309</v>
      </c>
      <c r="G168" s="44">
        <v>540</v>
      </c>
      <c r="H168" s="44">
        <v>206</v>
      </c>
      <c r="I168" s="44">
        <v>61</v>
      </c>
      <c r="J168" s="45">
        <f t="shared" si="17"/>
        <v>1116</v>
      </c>
      <c r="K168" s="44">
        <f t="shared" si="21"/>
        <v>1116</v>
      </c>
    </row>
    <row r="169" spans="1:11" ht="15" x14ac:dyDescent="0.25">
      <c r="A169" s="89"/>
      <c r="B169" s="11"/>
      <c r="C169" s="12" t="s">
        <v>367</v>
      </c>
      <c r="D169" s="43">
        <v>0</v>
      </c>
      <c r="E169" s="43">
        <v>0</v>
      </c>
      <c r="F169" s="43">
        <v>0</v>
      </c>
      <c r="G169" s="44">
        <v>0</v>
      </c>
      <c r="H169" s="44">
        <v>0</v>
      </c>
      <c r="I169" s="44">
        <v>0</v>
      </c>
      <c r="J169" s="45">
        <f t="shared" si="17"/>
        <v>0</v>
      </c>
      <c r="K169" s="44">
        <f t="shared" si="21"/>
        <v>0</v>
      </c>
    </row>
    <row r="170" spans="1:11" ht="15" x14ac:dyDescent="0.25">
      <c r="A170" s="89"/>
      <c r="B170" s="11"/>
      <c r="C170" s="22" t="s">
        <v>147</v>
      </c>
      <c r="D170" s="43">
        <v>523</v>
      </c>
      <c r="E170" s="43">
        <v>448</v>
      </c>
      <c r="F170" s="43">
        <v>971</v>
      </c>
      <c r="G170" s="44">
        <v>238</v>
      </c>
      <c r="H170" s="44">
        <v>57</v>
      </c>
      <c r="I170" s="44">
        <v>94</v>
      </c>
      <c r="J170" s="45">
        <f t="shared" si="17"/>
        <v>1360</v>
      </c>
      <c r="K170" s="44">
        <f t="shared" si="21"/>
        <v>1360</v>
      </c>
    </row>
    <row r="171" spans="1:11" ht="15" x14ac:dyDescent="0.25">
      <c r="A171" s="83"/>
      <c r="B171" s="11"/>
      <c r="C171" s="22"/>
      <c r="D171" s="43"/>
      <c r="E171" s="43"/>
      <c r="F171" s="43"/>
      <c r="G171" s="44"/>
      <c r="H171" s="44"/>
      <c r="I171" s="44"/>
      <c r="J171" s="45"/>
      <c r="K171" s="44"/>
    </row>
    <row r="172" spans="1:11" ht="15" x14ac:dyDescent="0.25">
      <c r="A172" s="89"/>
      <c r="B172" s="13" t="s">
        <v>148</v>
      </c>
      <c r="C172" s="14" t="s">
        <v>149</v>
      </c>
      <c r="D172" s="213">
        <v>4528</v>
      </c>
      <c r="E172" s="213">
        <v>5594</v>
      </c>
      <c r="F172" s="213">
        <v>6454</v>
      </c>
      <c r="G172" s="214">
        <v>12401</v>
      </c>
      <c r="H172" s="214">
        <v>4651</v>
      </c>
      <c r="I172" s="214">
        <v>52</v>
      </c>
      <c r="J172" s="215">
        <f t="shared" si="17"/>
        <v>23558</v>
      </c>
      <c r="K172" s="214">
        <f>J172-J191</f>
        <v>18737</v>
      </c>
    </row>
    <row r="173" spans="1:11" ht="15" x14ac:dyDescent="0.25">
      <c r="A173" s="83"/>
      <c r="B173" s="11"/>
      <c r="C173" s="25"/>
      <c r="D173" s="43"/>
      <c r="E173" s="43"/>
      <c r="F173" s="43"/>
      <c r="G173" s="44"/>
      <c r="H173" s="44"/>
      <c r="I173" s="44"/>
      <c r="J173" s="45"/>
      <c r="K173" s="44"/>
    </row>
    <row r="174" spans="1:11" ht="15" x14ac:dyDescent="0.25">
      <c r="A174" s="83"/>
      <c r="B174" s="16" t="s">
        <v>150</v>
      </c>
      <c r="C174" s="17" t="s">
        <v>151</v>
      </c>
      <c r="D174" s="46">
        <v>117</v>
      </c>
      <c r="E174" s="46">
        <v>234</v>
      </c>
      <c r="F174" s="46">
        <v>351</v>
      </c>
      <c r="G174" s="47">
        <v>3239</v>
      </c>
      <c r="H174" s="47">
        <v>2603</v>
      </c>
      <c r="I174" s="47">
        <v>0</v>
      </c>
      <c r="J174" s="48">
        <f t="shared" si="17"/>
        <v>6193</v>
      </c>
      <c r="K174" s="47">
        <f>J174</f>
        <v>6193</v>
      </c>
    </row>
    <row r="175" spans="1:11" ht="15" x14ac:dyDescent="0.25">
      <c r="A175" s="83"/>
      <c r="B175" s="11"/>
      <c r="C175" s="20" t="s">
        <v>152</v>
      </c>
      <c r="D175" s="43">
        <v>117</v>
      </c>
      <c r="E175" s="43">
        <v>0</v>
      </c>
      <c r="F175" s="43">
        <v>117</v>
      </c>
      <c r="G175" s="44">
        <v>3239</v>
      </c>
      <c r="H175" s="44">
        <v>180</v>
      </c>
      <c r="I175" s="44">
        <v>0</v>
      </c>
      <c r="J175" s="45">
        <f t="shared" si="17"/>
        <v>3536</v>
      </c>
      <c r="K175" s="44">
        <f>J175</f>
        <v>3536</v>
      </c>
    </row>
    <row r="176" spans="1:11" ht="15" x14ac:dyDescent="0.25">
      <c r="A176" s="87"/>
      <c r="B176" s="11"/>
      <c r="C176" s="22" t="s">
        <v>153</v>
      </c>
      <c r="D176" s="43">
        <v>0</v>
      </c>
      <c r="E176" s="43">
        <v>0</v>
      </c>
      <c r="F176" s="43">
        <v>0</v>
      </c>
      <c r="G176" s="44">
        <v>0</v>
      </c>
      <c r="H176" s="44">
        <v>84</v>
      </c>
      <c r="I176" s="44">
        <v>0</v>
      </c>
      <c r="J176" s="45">
        <f t="shared" si="17"/>
        <v>84</v>
      </c>
      <c r="K176" s="44">
        <f t="shared" ref="K176:K180" si="22">J176</f>
        <v>84</v>
      </c>
    </row>
    <row r="177" spans="1:11" ht="15" x14ac:dyDescent="0.25">
      <c r="A177" s="87"/>
      <c r="B177" s="11"/>
      <c r="C177" s="22" t="s">
        <v>154</v>
      </c>
      <c r="D177" s="43">
        <v>0</v>
      </c>
      <c r="E177" s="43">
        <v>0</v>
      </c>
      <c r="F177" s="43">
        <v>0</v>
      </c>
      <c r="G177" s="44">
        <v>0</v>
      </c>
      <c r="H177" s="44">
        <v>185</v>
      </c>
      <c r="I177" s="44">
        <v>0</v>
      </c>
      <c r="J177" s="45">
        <f t="shared" si="17"/>
        <v>185</v>
      </c>
      <c r="K177" s="44">
        <f t="shared" si="22"/>
        <v>185</v>
      </c>
    </row>
    <row r="178" spans="1:11" ht="15" x14ac:dyDescent="0.25">
      <c r="A178" s="87"/>
      <c r="B178" s="11"/>
      <c r="C178" s="22" t="s">
        <v>155</v>
      </c>
      <c r="D178" s="43">
        <v>0</v>
      </c>
      <c r="E178" s="43">
        <v>0</v>
      </c>
      <c r="F178" s="43">
        <v>0</v>
      </c>
      <c r="G178" s="44">
        <v>0</v>
      </c>
      <c r="H178" s="44">
        <v>2154</v>
      </c>
      <c r="I178" s="44">
        <v>0</v>
      </c>
      <c r="J178" s="45">
        <f t="shared" si="17"/>
        <v>2154</v>
      </c>
      <c r="K178" s="44">
        <f t="shared" si="22"/>
        <v>2154</v>
      </c>
    </row>
    <row r="179" spans="1:11" ht="15" x14ac:dyDescent="0.25">
      <c r="A179" s="81"/>
      <c r="B179" s="11"/>
      <c r="C179" s="22" t="s">
        <v>156</v>
      </c>
      <c r="D179" s="43">
        <v>0</v>
      </c>
      <c r="E179" s="43">
        <v>234</v>
      </c>
      <c r="F179" s="43">
        <v>234</v>
      </c>
      <c r="G179" s="44">
        <v>0</v>
      </c>
      <c r="H179" s="44">
        <v>0</v>
      </c>
      <c r="I179" s="44">
        <v>0</v>
      </c>
      <c r="J179" s="45">
        <f>SUM(F179:I179)</f>
        <v>234</v>
      </c>
      <c r="K179" s="44">
        <f t="shared" si="22"/>
        <v>234</v>
      </c>
    </row>
    <row r="180" spans="1:11" ht="15" x14ac:dyDescent="0.25">
      <c r="A180" s="81"/>
      <c r="B180" s="11"/>
      <c r="C180" s="22" t="s">
        <v>36</v>
      </c>
      <c r="D180" s="43">
        <v>0</v>
      </c>
      <c r="E180" s="43">
        <v>0</v>
      </c>
      <c r="F180" s="43">
        <v>0</v>
      </c>
      <c r="G180" s="44">
        <v>0</v>
      </c>
      <c r="H180" s="44">
        <v>0</v>
      </c>
      <c r="I180" s="44">
        <v>0</v>
      </c>
      <c r="J180" s="45">
        <f>SUM(F180:I180)</f>
        <v>0</v>
      </c>
      <c r="K180" s="44">
        <f t="shared" si="22"/>
        <v>0</v>
      </c>
    </row>
    <row r="181" spans="1:11" ht="15" x14ac:dyDescent="0.25">
      <c r="A181" s="83"/>
      <c r="B181" s="11"/>
      <c r="C181" s="25"/>
      <c r="D181" s="43"/>
      <c r="E181" s="43"/>
      <c r="F181" s="43"/>
      <c r="G181" s="44"/>
      <c r="H181" s="44"/>
      <c r="I181" s="44"/>
      <c r="J181" s="45"/>
      <c r="K181" s="44"/>
    </row>
    <row r="182" spans="1:11" ht="15" x14ac:dyDescent="0.25">
      <c r="A182" s="83"/>
      <c r="B182" s="16" t="s">
        <v>157</v>
      </c>
      <c r="C182" s="17" t="s">
        <v>338</v>
      </c>
      <c r="D182" s="46">
        <v>3276</v>
      </c>
      <c r="E182" s="46">
        <v>644</v>
      </c>
      <c r="F182" s="46">
        <v>3920</v>
      </c>
      <c r="G182" s="47">
        <v>5794</v>
      </c>
      <c r="H182" s="47">
        <v>112</v>
      </c>
      <c r="I182" s="47">
        <v>2</v>
      </c>
      <c r="J182" s="48">
        <f t="shared" si="17"/>
        <v>9828</v>
      </c>
      <c r="K182" s="47">
        <f>J182</f>
        <v>9828</v>
      </c>
    </row>
    <row r="183" spans="1:11" ht="15" x14ac:dyDescent="0.25">
      <c r="A183" s="87"/>
      <c r="B183" s="11"/>
      <c r="C183" s="22" t="s">
        <v>158</v>
      </c>
      <c r="D183" s="43">
        <v>1006</v>
      </c>
      <c r="E183" s="43">
        <v>461</v>
      </c>
      <c r="F183" s="43">
        <v>1467</v>
      </c>
      <c r="G183" s="44">
        <v>4152</v>
      </c>
      <c r="H183" s="44">
        <v>98</v>
      </c>
      <c r="I183" s="44">
        <v>2</v>
      </c>
      <c r="J183" s="45">
        <f t="shared" si="17"/>
        <v>5719</v>
      </c>
      <c r="K183" s="44">
        <f>J183</f>
        <v>5719</v>
      </c>
    </row>
    <row r="184" spans="1:11" ht="15" x14ac:dyDescent="0.25">
      <c r="A184" s="87"/>
      <c r="B184" s="11"/>
      <c r="C184" s="22" t="s">
        <v>304</v>
      </c>
      <c r="D184" s="43">
        <v>0</v>
      </c>
      <c r="E184" s="43">
        <v>45</v>
      </c>
      <c r="F184" s="43">
        <v>45</v>
      </c>
      <c r="G184" s="44">
        <v>1191</v>
      </c>
      <c r="H184" s="44">
        <v>0</v>
      </c>
      <c r="I184" s="44">
        <v>0</v>
      </c>
      <c r="J184" s="45">
        <f t="shared" si="17"/>
        <v>1236</v>
      </c>
      <c r="K184" s="44">
        <f t="shared" ref="K184:K189" si="23">J184</f>
        <v>1236</v>
      </c>
    </row>
    <row r="185" spans="1:11" ht="15" x14ac:dyDescent="0.25">
      <c r="A185" s="83"/>
      <c r="B185" s="11"/>
      <c r="C185" s="20" t="s">
        <v>159</v>
      </c>
      <c r="D185" s="43">
        <v>0</v>
      </c>
      <c r="E185" s="43">
        <v>0</v>
      </c>
      <c r="F185" s="43">
        <v>0</v>
      </c>
      <c r="G185" s="44">
        <v>0</v>
      </c>
      <c r="H185" s="44">
        <v>0</v>
      </c>
      <c r="I185" s="44">
        <v>0</v>
      </c>
      <c r="J185" s="45">
        <f t="shared" si="17"/>
        <v>0</v>
      </c>
      <c r="K185" s="44">
        <f t="shared" si="23"/>
        <v>0</v>
      </c>
    </row>
    <row r="186" spans="1:11" ht="15" x14ac:dyDescent="0.25">
      <c r="A186" s="83"/>
      <c r="B186" s="11"/>
      <c r="C186" s="20" t="s">
        <v>305</v>
      </c>
      <c r="D186" s="43">
        <v>16</v>
      </c>
      <c r="E186" s="43">
        <v>13</v>
      </c>
      <c r="F186" s="43">
        <v>29</v>
      </c>
      <c r="G186" s="44">
        <v>95</v>
      </c>
      <c r="H186" s="44">
        <v>0</v>
      </c>
      <c r="I186" s="44">
        <v>0</v>
      </c>
      <c r="J186" s="45">
        <f>SUM(F186:I186)</f>
        <v>124</v>
      </c>
      <c r="K186" s="44">
        <f t="shared" si="23"/>
        <v>124</v>
      </c>
    </row>
    <row r="187" spans="1:11" ht="15" x14ac:dyDescent="0.25">
      <c r="A187" s="83"/>
      <c r="B187" s="11"/>
      <c r="C187" s="20" t="s">
        <v>391</v>
      </c>
      <c r="D187" s="43">
        <v>2254</v>
      </c>
      <c r="E187" s="43">
        <v>0</v>
      </c>
      <c r="F187" s="43">
        <v>2254</v>
      </c>
      <c r="G187" s="44">
        <v>0</v>
      </c>
      <c r="H187" s="44">
        <v>0</v>
      </c>
      <c r="I187" s="44">
        <v>0</v>
      </c>
      <c r="J187" s="45">
        <f>SUM(F187:I187)</f>
        <v>2254</v>
      </c>
      <c r="K187" s="44">
        <f t="shared" ref="K187" si="24">J187</f>
        <v>2254</v>
      </c>
    </row>
    <row r="188" spans="1:11" ht="15" x14ac:dyDescent="0.25">
      <c r="A188" s="88"/>
      <c r="B188" s="11"/>
      <c r="C188" s="22" t="s">
        <v>160</v>
      </c>
      <c r="D188" s="43">
        <v>0</v>
      </c>
      <c r="E188" s="43">
        <v>120</v>
      </c>
      <c r="F188" s="43">
        <v>120</v>
      </c>
      <c r="G188" s="44">
        <v>344</v>
      </c>
      <c r="H188" s="44">
        <v>13</v>
      </c>
      <c r="I188" s="44">
        <v>0</v>
      </c>
      <c r="J188" s="45">
        <f t="shared" si="17"/>
        <v>477</v>
      </c>
      <c r="K188" s="44">
        <f t="shared" si="23"/>
        <v>477</v>
      </c>
    </row>
    <row r="189" spans="1:11" ht="15" x14ac:dyDescent="0.25">
      <c r="A189" s="89"/>
      <c r="B189" s="11"/>
      <c r="C189" s="22" t="s">
        <v>97</v>
      </c>
      <c r="D189" s="43">
        <v>0</v>
      </c>
      <c r="E189" s="43">
        <v>5</v>
      </c>
      <c r="F189" s="43">
        <v>5</v>
      </c>
      <c r="G189" s="44">
        <v>12</v>
      </c>
      <c r="H189" s="44">
        <v>1</v>
      </c>
      <c r="I189" s="44">
        <v>0</v>
      </c>
      <c r="J189" s="45">
        <f t="shared" si="17"/>
        <v>18</v>
      </c>
      <c r="K189" s="44">
        <f t="shared" si="23"/>
        <v>18</v>
      </c>
    </row>
    <row r="190" spans="1:11" ht="15" x14ac:dyDescent="0.25">
      <c r="B190" s="11"/>
      <c r="C190" s="25"/>
      <c r="D190" s="43"/>
      <c r="E190" s="43"/>
      <c r="F190" s="43"/>
      <c r="G190" s="44"/>
      <c r="H190" s="44"/>
      <c r="I190" s="44"/>
      <c r="J190" s="45"/>
      <c r="K190" s="44"/>
    </row>
    <row r="191" spans="1:11" ht="15" x14ac:dyDescent="0.25">
      <c r="B191" s="16" t="s">
        <v>308</v>
      </c>
      <c r="C191" s="17" t="s">
        <v>161</v>
      </c>
      <c r="D191" s="46">
        <v>130</v>
      </c>
      <c r="E191" s="46">
        <v>3863</v>
      </c>
      <c r="F191" s="46">
        <v>325</v>
      </c>
      <c r="G191" s="47">
        <v>2679</v>
      </c>
      <c r="H191" s="47">
        <v>1767</v>
      </c>
      <c r="I191" s="47">
        <v>50</v>
      </c>
      <c r="J191" s="48">
        <f t="shared" si="17"/>
        <v>4821</v>
      </c>
      <c r="K191" s="47">
        <v>0</v>
      </c>
    </row>
    <row r="192" spans="1:11" ht="15" x14ac:dyDescent="0.25">
      <c r="A192" s="74"/>
      <c r="B192" s="11"/>
      <c r="C192" s="22" t="s">
        <v>340</v>
      </c>
      <c r="D192" s="43">
        <v>45</v>
      </c>
      <c r="E192" s="43">
        <v>3623</v>
      </c>
      <c r="F192" s="43">
        <v>0</v>
      </c>
      <c r="G192" s="44">
        <v>2519</v>
      </c>
      <c r="H192" s="44">
        <v>242</v>
      </c>
      <c r="I192" s="44">
        <v>50</v>
      </c>
      <c r="J192" s="45">
        <f>SUM(F192:I192)</f>
        <v>2811</v>
      </c>
      <c r="K192" s="44">
        <v>0</v>
      </c>
    </row>
    <row r="193" spans="1:11" ht="15" x14ac:dyDescent="0.25">
      <c r="A193" s="74"/>
      <c r="B193" s="11"/>
      <c r="C193" s="22" t="s">
        <v>100</v>
      </c>
      <c r="D193" s="43">
        <v>70</v>
      </c>
      <c r="E193" s="43">
        <v>166</v>
      </c>
      <c r="F193" s="43">
        <v>236</v>
      </c>
      <c r="G193" s="44">
        <v>0</v>
      </c>
      <c r="H193" s="44">
        <v>1525</v>
      </c>
      <c r="I193" s="44">
        <v>0</v>
      </c>
      <c r="J193" s="45">
        <f t="shared" si="17"/>
        <v>1761</v>
      </c>
      <c r="K193" s="44">
        <v>0</v>
      </c>
    </row>
    <row r="194" spans="1:11" ht="15" x14ac:dyDescent="0.25">
      <c r="A194" s="89"/>
      <c r="B194" s="11"/>
      <c r="C194" s="22" t="s">
        <v>101</v>
      </c>
      <c r="D194" s="43">
        <v>15</v>
      </c>
      <c r="E194" s="43">
        <v>74</v>
      </c>
      <c r="F194" s="43">
        <v>89</v>
      </c>
      <c r="G194" s="44">
        <v>160</v>
      </c>
      <c r="H194" s="44">
        <v>0</v>
      </c>
      <c r="I194" s="44">
        <v>0</v>
      </c>
      <c r="J194" s="45">
        <f t="shared" si="17"/>
        <v>249</v>
      </c>
      <c r="K194" s="44">
        <v>0</v>
      </c>
    </row>
    <row r="195" spans="1:11" ht="15" x14ac:dyDescent="0.25">
      <c r="A195" s="81"/>
      <c r="B195" s="11"/>
      <c r="C195" s="20" t="s">
        <v>102</v>
      </c>
      <c r="D195" s="43">
        <v>0</v>
      </c>
      <c r="E195" s="43">
        <v>0</v>
      </c>
      <c r="F195" s="43">
        <v>0</v>
      </c>
      <c r="G195" s="44">
        <v>0</v>
      </c>
      <c r="H195" s="44">
        <v>0</v>
      </c>
      <c r="I195" s="44">
        <v>0</v>
      </c>
      <c r="J195" s="45">
        <f t="shared" si="17"/>
        <v>0</v>
      </c>
      <c r="K195" s="44">
        <v>0</v>
      </c>
    </row>
    <row r="196" spans="1:11" ht="15" x14ac:dyDescent="0.25">
      <c r="A196" s="89"/>
      <c r="B196" s="11"/>
      <c r="C196" s="12"/>
      <c r="D196" s="43"/>
      <c r="E196" s="43"/>
      <c r="F196" s="43"/>
      <c r="G196" s="43"/>
      <c r="H196" s="43"/>
      <c r="I196" s="43"/>
      <c r="J196" s="43"/>
      <c r="K196" s="43"/>
    </row>
    <row r="197" spans="1:11" ht="15" x14ac:dyDescent="0.25">
      <c r="A197" s="89"/>
      <c r="B197" s="133" t="s">
        <v>162</v>
      </c>
      <c r="C197" s="145" t="s">
        <v>163</v>
      </c>
      <c r="D197" s="205">
        <v>0</v>
      </c>
      <c r="E197" s="205">
        <v>0</v>
      </c>
      <c r="F197" s="205">
        <v>0</v>
      </c>
      <c r="G197" s="206">
        <v>0</v>
      </c>
      <c r="H197" s="206">
        <v>0</v>
      </c>
      <c r="I197" s="206">
        <v>0</v>
      </c>
      <c r="J197" s="207"/>
      <c r="K197" s="206"/>
    </row>
    <row r="198" spans="1:11" ht="15" x14ac:dyDescent="0.25">
      <c r="A198" s="89"/>
      <c r="B198" s="11"/>
      <c r="C198" s="12"/>
      <c r="D198" s="43"/>
      <c r="E198" s="43"/>
      <c r="F198" s="43"/>
      <c r="G198" s="43"/>
      <c r="H198" s="43"/>
      <c r="I198" s="43"/>
      <c r="J198" s="43"/>
      <c r="K198" s="43"/>
    </row>
    <row r="199" spans="1:11" ht="31.15" customHeight="1" x14ac:dyDescent="0.2">
      <c r="B199" s="36" t="s">
        <v>375</v>
      </c>
      <c r="C199" s="209" t="s">
        <v>376</v>
      </c>
      <c r="D199" s="55">
        <v>1005</v>
      </c>
      <c r="E199" s="55">
        <v>853</v>
      </c>
      <c r="F199" s="55">
        <v>1858</v>
      </c>
      <c r="G199" s="56">
        <v>689</v>
      </c>
      <c r="H199" s="56">
        <v>169</v>
      </c>
      <c r="I199" s="56">
        <v>0</v>
      </c>
      <c r="J199" s="57">
        <f t="shared" si="17"/>
        <v>2716</v>
      </c>
      <c r="K199" s="56">
        <f>J199</f>
        <v>2716</v>
      </c>
    </row>
    <row r="200" spans="1:11" ht="15" x14ac:dyDescent="0.25">
      <c r="B200" s="37"/>
      <c r="C200" s="22" t="s">
        <v>164</v>
      </c>
      <c r="D200" s="43">
        <v>0</v>
      </c>
      <c r="E200" s="43">
        <v>0</v>
      </c>
      <c r="F200" s="43">
        <v>0</v>
      </c>
      <c r="G200" s="44">
        <v>0</v>
      </c>
      <c r="H200" s="44">
        <v>0</v>
      </c>
      <c r="I200" s="44">
        <v>0</v>
      </c>
      <c r="J200" s="45">
        <f t="shared" si="17"/>
        <v>0</v>
      </c>
      <c r="K200" s="44">
        <f>J200</f>
        <v>0</v>
      </c>
    </row>
    <row r="201" spans="1:11" ht="15" x14ac:dyDescent="0.25">
      <c r="B201" s="37"/>
      <c r="C201" s="22" t="s">
        <v>97</v>
      </c>
      <c r="D201" s="43">
        <v>1005</v>
      </c>
      <c r="E201" s="43">
        <v>853</v>
      </c>
      <c r="F201" s="43">
        <v>1858</v>
      </c>
      <c r="G201" s="44">
        <v>689</v>
      </c>
      <c r="H201" s="44">
        <v>169</v>
      </c>
      <c r="I201" s="44">
        <v>0</v>
      </c>
      <c r="J201" s="45">
        <f t="shared" si="17"/>
        <v>2716</v>
      </c>
      <c r="K201" s="44">
        <f>J201</f>
        <v>2716</v>
      </c>
    </row>
    <row r="202" spans="1:11" ht="15" x14ac:dyDescent="0.25">
      <c r="B202" s="37"/>
      <c r="C202" s="25"/>
      <c r="D202" s="49"/>
      <c r="E202" s="49"/>
      <c r="F202" s="49"/>
      <c r="G202" s="50"/>
      <c r="H202" s="50"/>
      <c r="I202" s="50"/>
      <c r="J202" s="51"/>
      <c r="K202" s="50"/>
    </row>
    <row r="203" spans="1:11" ht="15.75" thickBot="1" x14ac:dyDescent="0.3">
      <c r="B203" s="93"/>
      <c r="C203" s="90"/>
      <c r="D203" s="94"/>
      <c r="E203" s="94"/>
      <c r="F203" s="94"/>
      <c r="G203" s="95"/>
      <c r="H203" s="96"/>
      <c r="I203" s="95"/>
      <c r="J203" s="97"/>
      <c r="K203" s="96"/>
    </row>
    <row r="204" spans="1:11" s="72" customFormat="1" ht="13.5" thickTop="1" x14ac:dyDescent="0.2"/>
    <row r="205" spans="1:11" x14ac:dyDescent="0.2">
      <c r="H205" s="169"/>
    </row>
  </sheetData>
  <mergeCells count="7">
    <mergeCell ref="K6:K9"/>
    <mergeCell ref="B6:C9"/>
    <mergeCell ref="D6:F8"/>
    <mergeCell ref="G6:G9"/>
    <mergeCell ref="H6:H9"/>
    <mergeCell ref="I6:I9"/>
    <mergeCell ref="J6:J9"/>
  </mergeCells>
  <conditionalFormatting sqref="L27">
    <cfRule type="cellIs" dxfId="21" priority="15" stopIfTrue="1" operator="notEqual">
      <formula>L29+L30+L31+L32+L33</formula>
    </cfRule>
  </conditionalFormatting>
  <conditionalFormatting sqref="D47:K47">
    <cfRule type="cellIs" dxfId="20" priority="3" stopIfTrue="1" operator="notEqual">
      <formula>D48+D49</formula>
    </cfRule>
  </conditionalFormatting>
  <conditionalFormatting sqref="D51:K51">
    <cfRule type="cellIs" dxfId="19" priority="4" stopIfTrue="1" operator="notEqual">
      <formula>D52+D53+D54</formula>
    </cfRule>
  </conditionalFormatting>
  <conditionalFormatting sqref="D162:K162">
    <cfRule type="cellIs" dxfId="18" priority="5" stopIfTrue="1" operator="notEqual">
      <formula>SUM(D163:D170)</formula>
    </cfRule>
  </conditionalFormatting>
  <conditionalFormatting sqref="D78:K78">
    <cfRule type="cellIs" dxfId="17" priority="6" stopIfTrue="1" operator="notEqual">
      <formula>D79+D80+D81+D82+D83+D84+D85+D86+D87+D88</formula>
    </cfRule>
  </conditionalFormatting>
  <conditionalFormatting sqref="D97:K97">
    <cfRule type="cellIs" dxfId="16" priority="7" stopIfTrue="1" operator="notEqual">
      <formula>D98+D99+D100+D101+D102+D103+D104+D105+D106+D107</formula>
    </cfRule>
  </conditionalFormatting>
  <conditionalFormatting sqref="D109:K109">
    <cfRule type="cellIs" dxfId="15" priority="8" stopIfTrue="1" operator="notEqual">
      <formula>D110+D111+D112+D113+D114+D115</formula>
    </cfRule>
  </conditionalFormatting>
  <conditionalFormatting sqref="D174:K174">
    <cfRule type="cellIs" dxfId="14" priority="9" stopIfTrue="1" operator="notEqual">
      <formula>SUM(D175:D180)</formula>
    </cfRule>
  </conditionalFormatting>
  <conditionalFormatting sqref="D27:K27">
    <cfRule type="cellIs" dxfId="13" priority="10" stopIfTrue="1" operator="notEqual">
      <formula>D29+D30+D31+D32+D33</formula>
    </cfRule>
  </conditionalFormatting>
  <conditionalFormatting sqref="D148:K148">
    <cfRule type="cellIs" dxfId="12" priority="2" stopIfTrue="1" operator="notEqual">
      <formula>D149+D150+D151+D152+D153</formula>
    </cfRule>
  </conditionalFormatting>
  <conditionalFormatting sqref="D56:K56">
    <cfRule type="cellIs" dxfId="11" priority="11" stopIfTrue="1" operator="notEqual">
      <formula>D57+D59+D60+D62+D63+D64+D61+D65+D66+D67+D68+D69+D70+D71+D72+D75+D76+D73+D74</formula>
    </cfRule>
  </conditionalFormatting>
  <conditionalFormatting sqref="D155:K155">
    <cfRule type="cellIs" dxfId="10" priority="1" stopIfTrue="1" operator="notEqual">
      <formula>D156+D159+D160+D157+D158</formula>
    </cfRule>
  </conditionalFormatting>
  <conditionalFormatting sqref="D135:K135">
    <cfRule type="cellIs" dxfId="9" priority="12" stopIfTrue="1" operator="notEqual">
      <formula>#REF!+#REF!</formula>
    </cfRule>
  </conditionalFormatting>
  <conditionalFormatting sqref="D137:K137">
    <cfRule type="cellIs" dxfId="8" priority="13" stopIfTrue="1" operator="notEqual">
      <formula>D139+D138+D140+#REF!</formula>
    </cfRule>
  </conditionalFormatting>
  <conditionalFormatting sqref="D22:J22 K22:K25">
    <cfRule type="cellIs" dxfId="7" priority="14" stopIfTrue="1" operator="notEqual">
      <formula>D23+D24+#REF!+D25</formula>
    </cfRule>
  </conditionalFormatting>
  <conditionalFormatting sqref="D191:K191">
    <cfRule type="cellIs" dxfId="6" priority="16" stopIfTrue="1" operator="notEqual">
      <formula>D192+#REF!+D193+D194+D195</formula>
    </cfRule>
  </conditionalFormatting>
  <conditionalFormatting sqref="D35:K35">
    <cfRule type="cellIs" dxfId="5" priority="17" stopIfTrue="1" operator="notEqual">
      <formula>D36+D37+D38+D39+D41+D40</formula>
    </cfRule>
  </conditionalFormatting>
  <conditionalFormatting sqref="D13:K13 D182:K182">
    <cfRule type="cellIs" dxfId="4" priority="18" stopIfTrue="1" operator="notEqual">
      <formula>SUM(D14:D20)</formula>
    </cfRule>
  </conditionalFormatting>
  <conditionalFormatting sqref="D199:K199">
    <cfRule type="cellIs" dxfId="3" priority="19" stopIfTrue="1" operator="notEqual">
      <formula>#REF!+D200+D201</formula>
    </cfRule>
  </conditionalFormatting>
  <conditionalFormatting sqref="D202:K202">
    <cfRule type="cellIs" dxfId="2" priority="20" stopIfTrue="1" operator="notEqual">
      <formula>#REF!+#REF!+#REF!+#REF!</formula>
    </cfRule>
  </conditionalFormatting>
  <conditionalFormatting sqref="D201:K201">
    <cfRule type="cellIs" dxfId="1" priority="21" stopIfTrue="1" operator="notEqual">
      <formula>#REF!+#REF!+#REF!+#REF!</formula>
    </cfRule>
  </conditionalFormatting>
  <conditionalFormatting sqref="D200:K200">
    <cfRule type="cellIs" dxfId="0" priority="22" stopIfTrue="1" operator="notEqual">
      <formula>#REF!+#REF!+#REF!+#REF!</formula>
    </cfRule>
  </conditionalFormatting>
  <hyperlinks>
    <hyperlink ref="K5" location="Índice!A1" display="índice"/>
  </hyperlinks>
  <printOptions horizontalCentered="1"/>
  <pageMargins left="0.19685039370078741" right="0.19685039370078741" top="0.15748031496062992" bottom="0.15748031496062992" header="0" footer="0"/>
  <pageSetup paperSize="9" scale="56" fitToWidth="3" fitToHeight="3" orientation="landscape" r:id="rId1"/>
  <headerFooter alignWithMargins="0"/>
  <rowBreaks count="5" manualBreakCount="5">
    <brk id="43" min="1" max="10" man="1"/>
    <brk id="93" min="1" max="10" man="1"/>
    <brk id="131" min="1" max="10" man="1"/>
    <brk id="170" min="1" max="10" man="1"/>
    <brk id="201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4"/>
  <sheetViews>
    <sheetView showGridLines="0" zoomScale="90" zoomScaleNormal="90" zoomScaleSheetLayoutView="90" workbookViewId="0">
      <pane ySplit="9" topLeftCell="A10" activePane="bottomLeft" state="frozen"/>
      <selection pane="bottomLeft"/>
    </sheetView>
  </sheetViews>
  <sheetFormatPr baseColWidth="10" defaultColWidth="11.42578125" defaultRowHeight="12.75" x14ac:dyDescent="0.2"/>
  <cols>
    <col min="1" max="1" width="2.7109375" style="177" customWidth="1"/>
    <col min="2" max="2" width="18.7109375" style="169" customWidth="1"/>
    <col min="3" max="3" width="90.7109375" style="169" customWidth="1"/>
    <col min="4" max="6" width="14.7109375" style="169" customWidth="1"/>
    <col min="7" max="7" width="16.28515625" style="169" customWidth="1"/>
    <col min="8" max="8" width="16.7109375" style="169" customWidth="1"/>
    <col min="9" max="9" width="16.28515625" style="169" customWidth="1"/>
    <col min="10" max="10" width="20.140625" style="169" bestFit="1" customWidth="1"/>
    <col min="11" max="11" width="19.85546875" style="169" customWidth="1"/>
    <col min="12" max="12" width="2.42578125" style="169" customWidth="1"/>
    <col min="13" max="16384" width="11.42578125" style="169"/>
  </cols>
  <sheetData>
    <row r="1" spans="1:11" x14ac:dyDescent="0.2">
      <c r="A1" s="169"/>
      <c r="B1" s="170"/>
      <c r="D1" s="171"/>
      <c r="E1" s="171"/>
      <c r="F1" s="171"/>
      <c r="G1" s="171"/>
      <c r="H1" s="171"/>
      <c r="I1" s="171"/>
      <c r="J1" s="171"/>
    </row>
    <row r="2" spans="1:11" ht="18" x14ac:dyDescent="0.25">
      <c r="A2" s="172"/>
      <c r="B2" s="173" t="s">
        <v>294</v>
      </c>
      <c r="C2" s="173"/>
      <c r="D2" s="174"/>
      <c r="E2" s="174"/>
      <c r="F2" s="174"/>
      <c r="G2" s="174"/>
      <c r="H2" s="174"/>
      <c r="I2" s="174"/>
      <c r="J2" s="174"/>
    </row>
    <row r="3" spans="1:11" ht="18.75" x14ac:dyDescent="0.3">
      <c r="A3" s="175"/>
      <c r="B3" s="176" t="s">
        <v>344</v>
      </c>
      <c r="C3" s="176"/>
      <c r="D3" s="174"/>
      <c r="E3" s="174"/>
      <c r="F3" s="174"/>
      <c r="G3" s="174"/>
      <c r="H3" s="174"/>
      <c r="I3" s="174"/>
      <c r="J3" s="174"/>
    </row>
    <row r="4" spans="1:11" ht="14.25" x14ac:dyDescent="0.2">
      <c r="B4" s="178" t="s">
        <v>293</v>
      </c>
      <c r="C4" s="178"/>
      <c r="D4" s="174"/>
      <c r="E4" s="174"/>
      <c r="F4" s="174"/>
      <c r="G4" s="174"/>
      <c r="H4" s="174"/>
      <c r="I4" s="174"/>
      <c r="J4" s="174"/>
    </row>
    <row r="5" spans="1:11" ht="15.75" thickBot="1" x14ac:dyDescent="0.3">
      <c r="A5" s="179"/>
      <c r="B5" s="180"/>
      <c r="C5" s="174"/>
      <c r="D5" s="174"/>
      <c r="E5" s="174"/>
      <c r="F5" s="174"/>
      <c r="G5" s="174"/>
      <c r="H5" s="174"/>
      <c r="I5" s="174"/>
      <c r="J5" s="174"/>
      <c r="K5" s="181" t="s">
        <v>324</v>
      </c>
    </row>
    <row r="6" spans="1:11" ht="13.5" customHeight="1" thickTop="1" thickBot="1" x14ac:dyDescent="0.25">
      <c r="A6" s="182"/>
      <c r="B6" s="222" t="s">
        <v>0</v>
      </c>
      <c r="C6" s="223"/>
      <c r="D6" s="228" t="s">
        <v>1</v>
      </c>
      <c r="E6" s="228"/>
      <c r="F6" s="228"/>
      <c r="G6" s="220" t="s">
        <v>295</v>
      </c>
      <c r="H6" s="220" t="s">
        <v>296</v>
      </c>
      <c r="I6" s="220" t="s">
        <v>297</v>
      </c>
      <c r="J6" s="220" t="s">
        <v>302</v>
      </c>
      <c r="K6" s="220" t="s">
        <v>3</v>
      </c>
    </row>
    <row r="7" spans="1:11" ht="12.75" customHeight="1" thickTop="1" thickBot="1" x14ac:dyDescent="0.25">
      <c r="A7" s="179"/>
      <c r="B7" s="224"/>
      <c r="C7" s="225"/>
      <c r="D7" s="228"/>
      <c r="E7" s="228"/>
      <c r="F7" s="228"/>
      <c r="G7" s="221"/>
      <c r="H7" s="221"/>
      <c r="I7" s="221"/>
      <c r="J7" s="221"/>
      <c r="K7" s="221"/>
    </row>
    <row r="8" spans="1:11" ht="12.75" customHeight="1" thickTop="1" thickBot="1" x14ac:dyDescent="0.25">
      <c r="A8" s="179"/>
      <c r="B8" s="224"/>
      <c r="C8" s="225"/>
      <c r="D8" s="228"/>
      <c r="E8" s="228"/>
      <c r="F8" s="228"/>
      <c r="G8" s="221"/>
      <c r="H8" s="221"/>
      <c r="I8" s="221"/>
      <c r="J8" s="221"/>
      <c r="K8" s="221"/>
    </row>
    <row r="9" spans="1:11" ht="31.5" thickTop="1" thickBot="1" x14ac:dyDescent="0.25">
      <c r="A9" s="183"/>
      <c r="B9" s="226"/>
      <c r="C9" s="227"/>
      <c r="D9" s="113" t="s">
        <v>4</v>
      </c>
      <c r="E9" s="113" t="s">
        <v>5</v>
      </c>
      <c r="F9" s="113" t="s">
        <v>303</v>
      </c>
      <c r="G9" s="221"/>
      <c r="H9" s="221"/>
      <c r="I9" s="221"/>
      <c r="J9" s="221"/>
      <c r="K9" s="221"/>
    </row>
    <row r="10" spans="1:11" ht="15.75" thickTop="1" x14ac:dyDescent="0.25">
      <c r="A10" s="179"/>
      <c r="B10" s="114"/>
      <c r="C10" s="115"/>
      <c r="D10" s="117"/>
      <c r="E10" s="117"/>
      <c r="F10" s="117"/>
      <c r="G10" s="118"/>
      <c r="H10" s="118"/>
      <c r="I10" s="118"/>
      <c r="J10" s="116"/>
      <c r="K10" s="118"/>
    </row>
    <row r="11" spans="1:11" s="185" customFormat="1" ht="15" x14ac:dyDescent="0.25">
      <c r="A11" s="184"/>
      <c r="B11" s="167" t="s">
        <v>6</v>
      </c>
      <c r="C11" s="159" t="s">
        <v>7</v>
      </c>
      <c r="D11" s="213">
        <v>31905</v>
      </c>
      <c r="E11" s="213">
        <v>12040</v>
      </c>
      <c r="F11" s="213">
        <v>43945</v>
      </c>
      <c r="G11" s="214">
        <v>116178</v>
      </c>
      <c r="H11" s="214">
        <v>48966</v>
      </c>
      <c r="I11" s="214">
        <v>4468</v>
      </c>
      <c r="J11" s="215">
        <f>SUM(F11:I11)</f>
        <v>213557</v>
      </c>
      <c r="K11" s="214">
        <f>J11</f>
        <v>213557</v>
      </c>
    </row>
    <row r="12" spans="1:11" ht="15" x14ac:dyDescent="0.25">
      <c r="A12" s="186"/>
      <c r="B12" s="114"/>
      <c r="C12" s="160"/>
      <c r="D12" s="40"/>
      <c r="E12" s="40"/>
      <c r="F12" s="40"/>
      <c r="G12" s="41"/>
      <c r="H12" s="41"/>
      <c r="I12" s="41"/>
      <c r="J12" s="42"/>
      <c r="K12" s="41"/>
    </row>
    <row r="13" spans="1:11" s="185" customFormat="1" ht="15" x14ac:dyDescent="0.25">
      <c r="A13" s="187"/>
      <c r="B13" s="133" t="s">
        <v>8</v>
      </c>
      <c r="C13" s="136" t="s">
        <v>9</v>
      </c>
      <c r="D13" s="46">
        <v>730</v>
      </c>
      <c r="E13" s="46">
        <v>1073</v>
      </c>
      <c r="F13" s="46">
        <v>1803</v>
      </c>
      <c r="G13" s="47">
        <v>3622</v>
      </c>
      <c r="H13" s="47">
        <v>5126</v>
      </c>
      <c r="I13" s="47">
        <v>72</v>
      </c>
      <c r="J13" s="48">
        <f t="shared" ref="J13:J81" si="0">SUM(F13:I13)</f>
        <v>10623</v>
      </c>
      <c r="K13" s="47">
        <f>J13</f>
        <v>10623</v>
      </c>
    </row>
    <row r="14" spans="1:11" ht="15" x14ac:dyDescent="0.25">
      <c r="A14" s="188"/>
      <c r="B14" s="114"/>
      <c r="C14" s="147" t="s">
        <v>10</v>
      </c>
      <c r="D14" s="43">
        <v>73</v>
      </c>
      <c r="E14" s="43">
        <v>292</v>
      </c>
      <c r="F14" s="43">
        <v>365</v>
      </c>
      <c r="G14" s="44">
        <v>176</v>
      </c>
      <c r="H14" s="44">
        <v>85</v>
      </c>
      <c r="I14" s="44">
        <v>0</v>
      </c>
      <c r="J14" s="45">
        <f t="shared" si="0"/>
        <v>626</v>
      </c>
      <c r="K14" s="44">
        <f>J14</f>
        <v>626</v>
      </c>
    </row>
    <row r="15" spans="1:11" ht="15" x14ac:dyDescent="0.25">
      <c r="A15" s="188"/>
      <c r="B15" s="114"/>
      <c r="C15" s="147" t="s">
        <v>11</v>
      </c>
      <c r="D15" s="43">
        <v>129</v>
      </c>
      <c r="E15" s="43">
        <v>360</v>
      </c>
      <c r="F15" s="43">
        <v>489</v>
      </c>
      <c r="G15" s="44">
        <v>1534</v>
      </c>
      <c r="H15" s="44">
        <v>3745</v>
      </c>
      <c r="I15" s="44">
        <v>0</v>
      </c>
      <c r="J15" s="45">
        <f t="shared" si="0"/>
        <v>5768</v>
      </c>
      <c r="K15" s="44">
        <f t="shared" ref="K15:K20" si="1">J15</f>
        <v>5768</v>
      </c>
    </row>
    <row r="16" spans="1:11" ht="15" x14ac:dyDescent="0.25">
      <c r="A16" s="189"/>
      <c r="B16" s="114"/>
      <c r="C16" s="147" t="s">
        <v>12</v>
      </c>
      <c r="D16" s="43">
        <v>0</v>
      </c>
      <c r="E16" s="43">
        <v>0</v>
      </c>
      <c r="F16" s="43">
        <v>0</v>
      </c>
      <c r="G16" s="44">
        <v>907</v>
      </c>
      <c r="H16" s="44">
        <v>0</v>
      </c>
      <c r="I16" s="44">
        <v>56</v>
      </c>
      <c r="J16" s="45">
        <f t="shared" si="0"/>
        <v>963</v>
      </c>
      <c r="K16" s="44">
        <f t="shared" si="1"/>
        <v>963</v>
      </c>
    </row>
    <row r="17" spans="1:13" ht="15" x14ac:dyDescent="0.25">
      <c r="A17" s="186"/>
      <c r="B17" s="114"/>
      <c r="C17" s="166" t="s">
        <v>13</v>
      </c>
      <c r="D17" s="43">
        <v>464</v>
      </c>
      <c r="E17" s="43">
        <v>334</v>
      </c>
      <c r="F17" s="43">
        <v>798</v>
      </c>
      <c r="G17" s="44">
        <v>374</v>
      </c>
      <c r="H17" s="44">
        <v>428</v>
      </c>
      <c r="I17" s="44">
        <v>0</v>
      </c>
      <c r="J17" s="45">
        <f t="shared" si="0"/>
        <v>1600</v>
      </c>
      <c r="K17" s="44">
        <f t="shared" si="1"/>
        <v>1600</v>
      </c>
    </row>
    <row r="18" spans="1:13" ht="15" x14ac:dyDescent="0.25">
      <c r="A18" s="188"/>
      <c r="B18" s="114"/>
      <c r="C18" s="166" t="s">
        <v>14</v>
      </c>
      <c r="D18" s="43">
        <v>4</v>
      </c>
      <c r="E18" s="43">
        <v>9</v>
      </c>
      <c r="F18" s="43">
        <v>13</v>
      </c>
      <c r="G18" s="44">
        <v>59</v>
      </c>
      <c r="H18" s="44">
        <v>160</v>
      </c>
      <c r="I18" s="44">
        <v>9</v>
      </c>
      <c r="J18" s="45">
        <f t="shared" si="0"/>
        <v>241</v>
      </c>
      <c r="K18" s="44">
        <f t="shared" si="1"/>
        <v>241</v>
      </c>
    </row>
    <row r="19" spans="1:13" ht="15" x14ac:dyDescent="0.25">
      <c r="A19" s="190"/>
      <c r="B19" s="114"/>
      <c r="C19" s="147" t="s">
        <v>15</v>
      </c>
      <c r="D19" s="43">
        <v>10</v>
      </c>
      <c r="E19" s="43">
        <v>22</v>
      </c>
      <c r="F19" s="43">
        <v>32</v>
      </c>
      <c r="G19" s="44">
        <v>43</v>
      </c>
      <c r="H19" s="44">
        <v>648</v>
      </c>
      <c r="I19" s="44">
        <v>0</v>
      </c>
      <c r="J19" s="45">
        <f t="shared" si="0"/>
        <v>723</v>
      </c>
      <c r="K19" s="44">
        <f t="shared" si="1"/>
        <v>723</v>
      </c>
    </row>
    <row r="20" spans="1:13" ht="15" x14ac:dyDescent="0.25">
      <c r="A20" s="186"/>
      <c r="B20" s="114"/>
      <c r="C20" s="147" t="s">
        <v>17</v>
      </c>
      <c r="D20" s="43">
        <v>50</v>
      </c>
      <c r="E20" s="43">
        <v>56</v>
      </c>
      <c r="F20" s="43">
        <v>106</v>
      </c>
      <c r="G20" s="44">
        <v>529</v>
      </c>
      <c r="H20" s="44">
        <v>60</v>
      </c>
      <c r="I20" s="44">
        <v>7</v>
      </c>
      <c r="J20" s="45">
        <f t="shared" si="0"/>
        <v>702</v>
      </c>
      <c r="K20" s="44">
        <f t="shared" si="1"/>
        <v>702</v>
      </c>
    </row>
    <row r="21" spans="1:13" ht="15" x14ac:dyDescent="0.25">
      <c r="A21" s="190"/>
      <c r="B21" s="114"/>
      <c r="C21" s="128"/>
      <c r="D21" s="40"/>
      <c r="E21" s="40"/>
      <c r="F21" s="40"/>
      <c r="G21" s="41"/>
      <c r="H21" s="41"/>
      <c r="I21" s="41"/>
      <c r="J21" s="42"/>
      <c r="K21" s="41"/>
    </row>
    <row r="22" spans="1:13" ht="15" x14ac:dyDescent="0.25">
      <c r="A22" s="190"/>
      <c r="B22" s="133" t="s">
        <v>18</v>
      </c>
      <c r="C22" s="145" t="s">
        <v>19</v>
      </c>
      <c r="D22" s="46">
        <v>229</v>
      </c>
      <c r="E22" s="46">
        <v>2799</v>
      </c>
      <c r="F22" s="46">
        <v>3028</v>
      </c>
      <c r="G22" s="47">
        <v>4928</v>
      </c>
      <c r="H22" s="47">
        <v>294</v>
      </c>
      <c r="I22" s="47">
        <v>0</v>
      </c>
      <c r="J22" s="48">
        <f t="shared" si="0"/>
        <v>8250</v>
      </c>
      <c r="K22" s="47">
        <f>J22</f>
        <v>8250</v>
      </c>
    </row>
    <row r="23" spans="1:13" ht="15" x14ac:dyDescent="0.25">
      <c r="A23" s="191"/>
      <c r="B23" s="114"/>
      <c r="C23" s="147" t="s">
        <v>20</v>
      </c>
      <c r="D23" s="43">
        <v>206</v>
      </c>
      <c r="E23" s="43">
        <v>1612</v>
      </c>
      <c r="F23" s="43">
        <v>1818</v>
      </c>
      <c r="G23" s="44">
        <v>4818</v>
      </c>
      <c r="H23" s="44">
        <v>42</v>
      </c>
      <c r="I23" s="44">
        <v>0</v>
      </c>
      <c r="J23" s="45">
        <f>SUM(F23:I23)</f>
        <v>6678</v>
      </c>
      <c r="K23" s="44">
        <f t="shared" ref="K23:K25" si="2">J23</f>
        <v>6678</v>
      </c>
    </row>
    <row r="24" spans="1:13" ht="15" x14ac:dyDescent="0.25">
      <c r="B24" s="114"/>
      <c r="C24" s="147" t="s">
        <v>21</v>
      </c>
      <c r="D24" s="43">
        <v>23</v>
      </c>
      <c r="E24" s="43">
        <v>11</v>
      </c>
      <c r="F24" s="43">
        <v>34</v>
      </c>
      <c r="G24" s="44">
        <v>63</v>
      </c>
      <c r="H24" s="44">
        <v>40</v>
      </c>
      <c r="I24" s="44">
        <v>0</v>
      </c>
      <c r="J24" s="45">
        <f>SUM(F24:I24)</f>
        <v>137</v>
      </c>
      <c r="K24" s="44">
        <f t="shared" si="2"/>
        <v>137</v>
      </c>
    </row>
    <row r="25" spans="1:13" ht="15" x14ac:dyDescent="0.25">
      <c r="A25" s="179"/>
      <c r="B25" s="114"/>
      <c r="C25" s="147" t="s">
        <v>22</v>
      </c>
      <c r="D25" s="43">
        <v>0</v>
      </c>
      <c r="E25" s="43">
        <v>1176</v>
      </c>
      <c r="F25" s="43">
        <v>1176</v>
      </c>
      <c r="G25" s="44">
        <v>47</v>
      </c>
      <c r="H25" s="44">
        <v>3</v>
      </c>
      <c r="I25" s="44">
        <v>0</v>
      </c>
      <c r="J25" s="45">
        <f>SUM(F25:I25)</f>
        <v>1226</v>
      </c>
      <c r="K25" s="44">
        <f t="shared" si="2"/>
        <v>1226</v>
      </c>
    </row>
    <row r="26" spans="1:13" ht="15" x14ac:dyDescent="0.25">
      <c r="A26" s="179"/>
      <c r="B26" s="114"/>
      <c r="C26" s="124"/>
      <c r="D26" s="162"/>
      <c r="E26" s="162"/>
      <c r="F26" s="162"/>
      <c r="G26" s="163"/>
      <c r="H26" s="163"/>
      <c r="I26" s="163"/>
      <c r="J26" s="161"/>
      <c r="K26" s="163"/>
    </row>
    <row r="27" spans="1:13" ht="15" x14ac:dyDescent="0.25">
      <c r="A27" s="179"/>
      <c r="B27" s="133" t="s">
        <v>23</v>
      </c>
      <c r="C27" s="136" t="s">
        <v>301</v>
      </c>
      <c r="D27" s="46">
        <f>D11-D13-D22</f>
        <v>30946</v>
      </c>
      <c r="E27" s="46">
        <f t="shared" ref="E27:I27" si="3">E11-E13-E22</f>
        <v>8168</v>
      </c>
      <c r="F27" s="46">
        <f t="shared" si="3"/>
        <v>39114</v>
      </c>
      <c r="G27" s="47">
        <f t="shared" si="3"/>
        <v>107628</v>
      </c>
      <c r="H27" s="47">
        <f t="shared" si="3"/>
        <v>43546</v>
      </c>
      <c r="I27" s="47">
        <f t="shared" si="3"/>
        <v>4396</v>
      </c>
      <c r="J27" s="48">
        <f t="shared" si="0"/>
        <v>194684</v>
      </c>
      <c r="K27" s="47">
        <f>J27</f>
        <v>194684</v>
      </c>
      <c r="L27" s="180"/>
      <c r="M27" s="192"/>
    </row>
    <row r="28" spans="1:13" ht="15" x14ac:dyDescent="0.25">
      <c r="A28" s="183"/>
      <c r="B28" s="114"/>
      <c r="C28" s="115" t="s">
        <v>24</v>
      </c>
      <c r="D28" s="40"/>
      <c r="E28" s="40"/>
      <c r="F28" s="40"/>
      <c r="G28" s="41"/>
      <c r="H28" s="41"/>
      <c r="I28" s="41"/>
      <c r="J28" s="42"/>
      <c r="K28" s="41"/>
    </row>
    <row r="29" spans="1:13" ht="15" x14ac:dyDescent="0.25">
      <c r="A29" s="179"/>
      <c r="B29" s="114"/>
      <c r="C29" s="124" t="s">
        <v>25</v>
      </c>
      <c r="D29" s="43">
        <v>5277</v>
      </c>
      <c r="E29" s="43">
        <v>4589</v>
      </c>
      <c r="F29" s="43">
        <v>9866</v>
      </c>
      <c r="G29" s="44">
        <v>29405</v>
      </c>
      <c r="H29" s="44">
        <v>21058</v>
      </c>
      <c r="I29" s="44">
        <v>1317</v>
      </c>
      <c r="J29" s="45">
        <f t="shared" si="0"/>
        <v>61646</v>
      </c>
      <c r="K29" s="44">
        <f>J29</f>
        <v>61646</v>
      </c>
    </row>
    <row r="30" spans="1:13" ht="15" x14ac:dyDescent="0.25">
      <c r="A30" s="179"/>
      <c r="B30" s="114"/>
      <c r="C30" s="124" t="s">
        <v>26</v>
      </c>
      <c r="D30" s="43">
        <v>19426</v>
      </c>
      <c r="E30" s="43">
        <v>4764</v>
      </c>
      <c r="F30" s="43">
        <v>24190</v>
      </c>
      <c r="G30" s="44">
        <v>75559</v>
      </c>
      <c r="H30" s="44">
        <v>22102</v>
      </c>
      <c r="I30" s="44">
        <v>2731</v>
      </c>
      <c r="J30" s="45">
        <f t="shared" si="0"/>
        <v>124582</v>
      </c>
      <c r="K30" s="44">
        <f t="shared" ref="K30:K33" si="4">J30</f>
        <v>124582</v>
      </c>
    </row>
    <row r="31" spans="1:13" ht="15" x14ac:dyDescent="0.25">
      <c r="A31" s="191"/>
      <c r="B31" s="114"/>
      <c r="C31" s="124" t="s">
        <v>27</v>
      </c>
      <c r="D31" s="43">
        <v>7168</v>
      </c>
      <c r="E31" s="43">
        <v>2614</v>
      </c>
      <c r="F31" s="43">
        <v>9782</v>
      </c>
      <c r="G31" s="44">
        <v>11039</v>
      </c>
      <c r="H31" s="44">
        <v>5797</v>
      </c>
      <c r="I31" s="44">
        <v>405</v>
      </c>
      <c r="J31" s="45">
        <f t="shared" si="0"/>
        <v>27023</v>
      </c>
      <c r="K31" s="44">
        <f t="shared" si="4"/>
        <v>27023</v>
      </c>
    </row>
    <row r="32" spans="1:13" ht="15" x14ac:dyDescent="0.25">
      <c r="A32" s="190"/>
      <c r="B32" s="161"/>
      <c r="C32" s="164" t="s">
        <v>28</v>
      </c>
      <c r="D32" s="43">
        <v>34</v>
      </c>
      <c r="E32" s="43">
        <v>73</v>
      </c>
      <c r="F32" s="43">
        <v>107</v>
      </c>
      <c r="G32" s="44">
        <v>175</v>
      </c>
      <c r="H32" s="44">
        <v>9</v>
      </c>
      <c r="I32" s="44">
        <v>15</v>
      </c>
      <c r="J32" s="45">
        <f t="shared" si="0"/>
        <v>306</v>
      </c>
      <c r="K32" s="44">
        <f t="shared" si="4"/>
        <v>306</v>
      </c>
    </row>
    <row r="33" spans="1:11" ht="15" x14ac:dyDescent="0.25">
      <c r="A33" s="188"/>
      <c r="B33" s="114"/>
      <c r="C33" s="128" t="s">
        <v>29</v>
      </c>
      <c r="D33" s="43">
        <v>-959</v>
      </c>
      <c r="E33" s="43">
        <v>-3872</v>
      </c>
      <c r="F33" s="43">
        <v>-4831</v>
      </c>
      <c r="G33" s="44">
        <v>-8550</v>
      </c>
      <c r="H33" s="44">
        <v>-5420</v>
      </c>
      <c r="I33" s="44">
        <v>-72</v>
      </c>
      <c r="J33" s="45">
        <f t="shared" si="0"/>
        <v>-18873</v>
      </c>
      <c r="K33" s="44">
        <f t="shared" si="4"/>
        <v>-18873</v>
      </c>
    </row>
    <row r="34" spans="1:11" ht="15" x14ac:dyDescent="0.25">
      <c r="A34" s="186"/>
      <c r="B34" s="114"/>
      <c r="C34" s="128"/>
      <c r="D34" s="40"/>
      <c r="E34" s="40"/>
      <c r="F34" s="40"/>
      <c r="G34" s="41"/>
      <c r="H34" s="41"/>
      <c r="I34" s="41"/>
      <c r="J34" s="42"/>
      <c r="K34" s="41"/>
    </row>
    <row r="35" spans="1:11" ht="15" x14ac:dyDescent="0.25">
      <c r="A35" s="188"/>
      <c r="B35" s="133" t="s">
        <v>30</v>
      </c>
      <c r="C35" s="145" t="s">
        <v>31</v>
      </c>
      <c r="D35" s="46">
        <v>902</v>
      </c>
      <c r="E35" s="46">
        <v>246</v>
      </c>
      <c r="F35" s="46">
        <v>1148</v>
      </c>
      <c r="G35" s="47">
        <v>2519</v>
      </c>
      <c r="H35" s="47">
        <v>1251</v>
      </c>
      <c r="I35" s="47">
        <v>4</v>
      </c>
      <c r="J35" s="48">
        <f t="shared" si="0"/>
        <v>4922</v>
      </c>
      <c r="K35" s="47">
        <f t="shared" ref="K35:K41" si="5">J35</f>
        <v>4922</v>
      </c>
    </row>
    <row r="36" spans="1:11" ht="15" x14ac:dyDescent="0.25">
      <c r="A36" s="188"/>
      <c r="B36" s="114"/>
      <c r="C36" s="147" t="s">
        <v>32</v>
      </c>
      <c r="D36" s="43">
        <v>0</v>
      </c>
      <c r="E36" s="43">
        <v>0</v>
      </c>
      <c r="F36" s="43">
        <v>0</v>
      </c>
      <c r="G36" s="44">
        <v>37</v>
      </c>
      <c r="H36" s="44">
        <v>40</v>
      </c>
      <c r="I36" s="44">
        <v>0</v>
      </c>
      <c r="J36" s="45">
        <f t="shared" si="0"/>
        <v>77</v>
      </c>
      <c r="K36" s="44">
        <f t="shared" si="5"/>
        <v>77</v>
      </c>
    </row>
    <row r="37" spans="1:11" ht="15" x14ac:dyDescent="0.25">
      <c r="A37" s="188"/>
      <c r="B37" s="114"/>
      <c r="C37" s="147" t="s">
        <v>33</v>
      </c>
      <c r="D37" s="43">
        <v>1</v>
      </c>
      <c r="E37" s="43">
        <v>72</v>
      </c>
      <c r="F37" s="43">
        <v>73</v>
      </c>
      <c r="G37" s="44">
        <v>150</v>
      </c>
      <c r="H37" s="44">
        <v>467</v>
      </c>
      <c r="I37" s="44">
        <v>0</v>
      </c>
      <c r="J37" s="45">
        <f t="shared" si="0"/>
        <v>690</v>
      </c>
      <c r="K37" s="44">
        <f t="shared" si="5"/>
        <v>690</v>
      </c>
    </row>
    <row r="38" spans="1:11" ht="15" x14ac:dyDescent="0.25">
      <c r="A38" s="188"/>
      <c r="B38" s="114"/>
      <c r="C38" s="147" t="s">
        <v>34</v>
      </c>
      <c r="D38" s="43">
        <v>0</v>
      </c>
      <c r="E38" s="43">
        <v>92</v>
      </c>
      <c r="F38" s="43">
        <v>92</v>
      </c>
      <c r="G38" s="44">
        <v>1153</v>
      </c>
      <c r="H38" s="44">
        <v>297</v>
      </c>
      <c r="I38" s="44">
        <v>0</v>
      </c>
      <c r="J38" s="45">
        <f t="shared" si="0"/>
        <v>1542</v>
      </c>
      <c r="K38" s="44">
        <f t="shared" si="5"/>
        <v>1542</v>
      </c>
    </row>
    <row r="39" spans="1:11" ht="15" x14ac:dyDescent="0.25">
      <c r="A39" s="186"/>
      <c r="B39" s="114"/>
      <c r="C39" s="147" t="s">
        <v>35</v>
      </c>
      <c r="D39" s="43">
        <v>0</v>
      </c>
      <c r="E39" s="43">
        <v>4</v>
      </c>
      <c r="F39" s="43">
        <v>4</v>
      </c>
      <c r="G39" s="44">
        <v>421</v>
      </c>
      <c r="H39" s="44">
        <v>324</v>
      </c>
      <c r="I39" s="44">
        <v>4</v>
      </c>
      <c r="J39" s="45">
        <f t="shared" si="0"/>
        <v>753</v>
      </c>
      <c r="K39" s="44">
        <f t="shared" si="5"/>
        <v>753</v>
      </c>
    </row>
    <row r="40" spans="1:11" ht="15" x14ac:dyDescent="0.25">
      <c r="A40" s="186"/>
      <c r="B40" s="114"/>
      <c r="C40" s="166" t="s">
        <v>16</v>
      </c>
      <c r="D40" s="43">
        <v>386</v>
      </c>
      <c r="E40" s="43">
        <v>0</v>
      </c>
      <c r="F40" s="43">
        <v>386</v>
      </c>
      <c r="G40" s="44">
        <v>0</v>
      </c>
      <c r="H40" s="44">
        <v>0</v>
      </c>
      <c r="I40" s="44">
        <v>0</v>
      </c>
      <c r="J40" s="45">
        <f t="shared" si="0"/>
        <v>386</v>
      </c>
      <c r="K40" s="44">
        <f t="shared" si="5"/>
        <v>386</v>
      </c>
    </row>
    <row r="41" spans="1:11" ht="15" x14ac:dyDescent="0.25">
      <c r="A41" s="186"/>
      <c r="B41" s="114"/>
      <c r="C41" s="147" t="s">
        <v>36</v>
      </c>
      <c r="D41" s="43">
        <v>515</v>
      </c>
      <c r="E41" s="43">
        <v>78</v>
      </c>
      <c r="F41" s="43">
        <v>593</v>
      </c>
      <c r="G41" s="44">
        <v>758</v>
      </c>
      <c r="H41" s="44">
        <v>123</v>
      </c>
      <c r="I41" s="44">
        <v>0</v>
      </c>
      <c r="J41" s="45">
        <f>SUM(F41:I41)</f>
        <v>1474</v>
      </c>
      <c r="K41" s="44">
        <f t="shared" si="5"/>
        <v>1474</v>
      </c>
    </row>
    <row r="42" spans="1:11" ht="15" x14ac:dyDescent="0.25">
      <c r="A42" s="188"/>
      <c r="B42" s="114"/>
      <c r="C42" s="128"/>
      <c r="D42" s="40"/>
      <c r="E42" s="40"/>
      <c r="F42" s="40"/>
      <c r="G42" s="41"/>
      <c r="H42" s="41"/>
      <c r="I42" s="41"/>
      <c r="J42" s="42"/>
      <c r="K42" s="41"/>
    </row>
    <row r="43" spans="1:11" ht="15" x14ac:dyDescent="0.25">
      <c r="A43" s="190"/>
      <c r="B43" s="133" t="s">
        <v>37</v>
      </c>
      <c r="C43" s="145" t="s">
        <v>38</v>
      </c>
      <c r="D43" s="46">
        <v>30044</v>
      </c>
      <c r="E43" s="46">
        <v>7922</v>
      </c>
      <c r="F43" s="46">
        <v>37966</v>
      </c>
      <c r="G43" s="47">
        <v>105109</v>
      </c>
      <c r="H43" s="47">
        <v>42295</v>
      </c>
      <c r="I43" s="47">
        <v>4392</v>
      </c>
      <c r="J43" s="48">
        <f t="shared" si="0"/>
        <v>189762</v>
      </c>
      <c r="K43" s="47">
        <f>J43</f>
        <v>189762</v>
      </c>
    </row>
    <row r="44" spans="1:11" ht="15" x14ac:dyDescent="0.25">
      <c r="A44" s="191"/>
      <c r="B44" s="114"/>
      <c r="C44" s="124"/>
      <c r="D44" s="40"/>
      <c r="E44" s="40"/>
      <c r="F44" s="40"/>
      <c r="G44" s="41"/>
      <c r="H44" s="41"/>
      <c r="I44" s="41"/>
      <c r="J44" s="42"/>
      <c r="K44" s="41"/>
    </row>
    <row r="45" spans="1:11" ht="15" x14ac:dyDescent="0.25">
      <c r="A45" s="191"/>
      <c r="B45" s="167" t="s">
        <v>39</v>
      </c>
      <c r="C45" s="159" t="s">
        <v>40</v>
      </c>
      <c r="D45" s="213">
        <v>70476</v>
      </c>
      <c r="E45" s="213">
        <v>1033</v>
      </c>
      <c r="F45" s="213">
        <v>71509</v>
      </c>
      <c r="G45" s="214">
        <v>13620</v>
      </c>
      <c r="H45" s="214">
        <v>20916</v>
      </c>
      <c r="I45" s="214">
        <v>0</v>
      </c>
      <c r="J45" s="215">
        <f t="shared" si="0"/>
        <v>106045</v>
      </c>
      <c r="K45" s="214">
        <f>J45</f>
        <v>106045</v>
      </c>
    </row>
    <row r="46" spans="1:11" ht="15" x14ac:dyDescent="0.25">
      <c r="A46" s="179"/>
      <c r="B46" s="114"/>
      <c r="C46" s="146"/>
      <c r="D46" s="40"/>
      <c r="E46" s="40"/>
      <c r="F46" s="40"/>
      <c r="G46" s="41"/>
      <c r="H46" s="41"/>
      <c r="I46" s="41"/>
      <c r="J46" s="42"/>
      <c r="K46" s="41"/>
    </row>
    <row r="47" spans="1:11" ht="15" x14ac:dyDescent="0.25">
      <c r="B47" s="133" t="s">
        <v>41</v>
      </c>
      <c r="C47" s="136" t="s">
        <v>42</v>
      </c>
      <c r="D47" s="46">
        <v>49006</v>
      </c>
      <c r="E47" s="46">
        <v>0</v>
      </c>
      <c r="F47" s="46">
        <v>49006</v>
      </c>
      <c r="G47" s="47">
        <v>1797</v>
      </c>
      <c r="H47" s="47">
        <v>4515</v>
      </c>
      <c r="I47" s="47">
        <v>0</v>
      </c>
      <c r="J47" s="48">
        <f t="shared" si="0"/>
        <v>55318</v>
      </c>
      <c r="K47" s="47">
        <f>J47</f>
        <v>55318</v>
      </c>
    </row>
    <row r="48" spans="1:11" ht="15" x14ac:dyDescent="0.25">
      <c r="A48" s="179"/>
      <c r="B48" s="114"/>
      <c r="C48" s="128" t="s">
        <v>43</v>
      </c>
      <c r="D48" s="43">
        <v>49006</v>
      </c>
      <c r="E48" s="43">
        <v>0</v>
      </c>
      <c r="F48" s="43">
        <v>49006</v>
      </c>
      <c r="G48" s="44">
        <v>988</v>
      </c>
      <c r="H48" s="44">
        <v>4515</v>
      </c>
      <c r="I48" s="44">
        <v>0</v>
      </c>
      <c r="J48" s="45">
        <f t="shared" si="0"/>
        <v>54509</v>
      </c>
      <c r="K48" s="44">
        <f>J48</f>
        <v>54509</v>
      </c>
    </row>
    <row r="49" spans="1:11" ht="15" x14ac:dyDescent="0.25">
      <c r="A49" s="182"/>
      <c r="B49" s="114"/>
      <c r="C49" s="124" t="s">
        <v>44</v>
      </c>
      <c r="D49" s="43">
        <v>0</v>
      </c>
      <c r="E49" s="43">
        <v>0</v>
      </c>
      <c r="F49" s="43">
        <v>0</v>
      </c>
      <c r="G49" s="44">
        <v>809</v>
      </c>
      <c r="H49" s="44">
        <v>0</v>
      </c>
      <c r="I49" s="44">
        <v>0</v>
      </c>
      <c r="J49" s="45">
        <f t="shared" si="0"/>
        <v>809</v>
      </c>
      <c r="K49" s="44">
        <f>J49</f>
        <v>809</v>
      </c>
    </row>
    <row r="50" spans="1:11" ht="15" x14ac:dyDescent="0.25">
      <c r="A50" s="179"/>
      <c r="B50" s="114"/>
      <c r="C50" s="128"/>
      <c r="D50" s="40"/>
      <c r="E50" s="40"/>
      <c r="F50" s="40"/>
      <c r="G50" s="41"/>
      <c r="H50" s="41"/>
      <c r="I50" s="41"/>
      <c r="J50" s="42"/>
      <c r="K50" s="41"/>
    </row>
    <row r="51" spans="1:11" ht="15" x14ac:dyDescent="0.25">
      <c r="A51" s="179"/>
      <c r="B51" s="133" t="s">
        <v>45</v>
      </c>
      <c r="C51" s="134" t="s">
        <v>46</v>
      </c>
      <c r="D51" s="46">
        <v>44</v>
      </c>
      <c r="E51" s="46">
        <v>0</v>
      </c>
      <c r="F51" s="46">
        <v>44</v>
      </c>
      <c r="G51" s="47">
        <v>45</v>
      </c>
      <c r="H51" s="47">
        <v>42</v>
      </c>
      <c r="I51" s="47">
        <v>0</v>
      </c>
      <c r="J51" s="48">
        <f t="shared" si="0"/>
        <v>131</v>
      </c>
      <c r="K51" s="47">
        <f>J51</f>
        <v>131</v>
      </c>
    </row>
    <row r="52" spans="1:11" ht="15" x14ac:dyDescent="0.25">
      <c r="A52" s="183"/>
      <c r="B52" s="114"/>
      <c r="C52" s="193" t="s">
        <v>47</v>
      </c>
      <c r="D52" s="43">
        <v>0</v>
      </c>
      <c r="E52" s="43">
        <v>0</v>
      </c>
      <c r="F52" s="43">
        <v>0</v>
      </c>
      <c r="G52" s="44">
        <v>44</v>
      </c>
      <c r="H52" s="44">
        <v>0</v>
      </c>
      <c r="I52" s="44">
        <v>0</v>
      </c>
      <c r="J52" s="45">
        <f t="shared" si="0"/>
        <v>44</v>
      </c>
      <c r="K52" s="44">
        <f>J52</f>
        <v>44</v>
      </c>
    </row>
    <row r="53" spans="1:11" ht="15" x14ac:dyDescent="0.25">
      <c r="A53" s="179"/>
      <c r="B53" s="114"/>
      <c r="C53" s="194" t="s">
        <v>48</v>
      </c>
      <c r="D53" s="43">
        <v>0</v>
      </c>
      <c r="E53" s="43">
        <v>0</v>
      </c>
      <c r="F53" s="43">
        <v>0</v>
      </c>
      <c r="G53" s="44">
        <v>0</v>
      </c>
      <c r="H53" s="44">
        <v>40</v>
      </c>
      <c r="I53" s="44">
        <v>0</v>
      </c>
      <c r="J53" s="45">
        <f t="shared" si="0"/>
        <v>40</v>
      </c>
      <c r="K53" s="44">
        <f t="shared" ref="K53:K54" si="6">J53</f>
        <v>40</v>
      </c>
    </row>
    <row r="54" spans="1:11" ht="15" x14ac:dyDescent="0.25">
      <c r="A54" s="179"/>
      <c r="B54" s="114"/>
      <c r="C54" s="128" t="s">
        <v>49</v>
      </c>
      <c r="D54" s="43">
        <v>44</v>
      </c>
      <c r="E54" s="43">
        <v>0</v>
      </c>
      <c r="F54" s="43">
        <v>44</v>
      </c>
      <c r="G54" s="44">
        <v>1</v>
      </c>
      <c r="H54" s="44">
        <v>2</v>
      </c>
      <c r="I54" s="44">
        <v>0</v>
      </c>
      <c r="J54" s="45">
        <f t="shared" si="0"/>
        <v>47</v>
      </c>
      <c r="K54" s="44">
        <f t="shared" si="6"/>
        <v>47</v>
      </c>
    </row>
    <row r="55" spans="1:11" ht="15" x14ac:dyDescent="0.25">
      <c r="A55" s="191"/>
      <c r="B55" s="114"/>
      <c r="C55" s="128"/>
      <c r="D55" s="40"/>
      <c r="E55" s="40"/>
      <c r="F55" s="40"/>
      <c r="G55" s="41"/>
      <c r="H55" s="41"/>
      <c r="I55" s="41"/>
      <c r="J55" s="42"/>
      <c r="K55" s="41"/>
    </row>
    <row r="56" spans="1:11" ht="15" x14ac:dyDescent="0.25">
      <c r="A56" s="190"/>
      <c r="B56" s="133" t="s">
        <v>50</v>
      </c>
      <c r="C56" s="136" t="s">
        <v>51</v>
      </c>
      <c r="D56" s="46">
        <v>21130</v>
      </c>
      <c r="E56" s="46">
        <v>881</v>
      </c>
      <c r="F56" s="46">
        <v>22011</v>
      </c>
      <c r="G56" s="47">
        <v>11473</v>
      </c>
      <c r="H56" s="47">
        <v>2974</v>
      </c>
      <c r="I56" s="47">
        <v>0</v>
      </c>
      <c r="J56" s="48">
        <f t="shared" si="0"/>
        <v>36458</v>
      </c>
      <c r="K56" s="47">
        <f>J56</f>
        <v>36458</v>
      </c>
    </row>
    <row r="57" spans="1:11" ht="15" x14ac:dyDescent="0.25">
      <c r="A57" s="188"/>
      <c r="B57" s="114"/>
      <c r="C57" s="115" t="s">
        <v>52</v>
      </c>
      <c r="D57" s="43">
        <v>6</v>
      </c>
      <c r="E57" s="43">
        <v>0</v>
      </c>
      <c r="F57" s="43">
        <v>6</v>
      </c>
      <c r="G57" s="44">
        <v>7321</v>
      </c>
      <c r="H57" s="44">
        <v>276</v>
      </c>
      <c r="I57" s="44">
        <v>0</v>
      </c>
      <c r="J57" s="45">
        <f t="shared" si="0"/>
        <v>7603</v>
      </c>
      <c r="K57" s="44">
        <f>J57</f>
        <v>7603</v>
      </c>
    </row>
    <row r="58" spans="1:11" ht="15" x14ac:dyDescent="0.25">
      <c r="A58" s="186"/>
      <c r="B58" s="114"/>
      <c r="C58" s="124" t="s">
        <v>53</v>
      </c>
      <c r="D58" s="40"/>
      <c r="E58" s="40"/>
      <c r="F58" s="40"/>
      <c r="G58" s="41"/>
      <c r="H58" s="41"/>
      <c r="I58" s="41"/>
      <c r="J58" s="42"/>
      <c r="K58" s="41"/>
    </row>
    <row r="59" spans="1:11" ht="15" x14ac:dyDescent="0.25">
      <c r="A59" s="188"/>
      <c r="B59" s="114"/>
      <c r="C59" s="128" t="s">
        <v>54</v>
      </c>
      <c r="D59" s="43">
        <v>814</v>
      </c>
      <c r="E59" s="43">
        <v>0</v>
      </c>
      <c r="F59" s="43">
        <v>814</v>
      </c>
      <c r="G59" s="44">
        <v>10</v>
      </c>
      <c r="H59" s="44">
        <v>52</v>
      </c>
      <c r="I59" s="44">
        <v>0</v>
      </c>
      <c r="J59" s="45">
        <f t="shared" si="0"/>
        <v>876</v>
      </c>
      <c r="K59" s="44">
        <f>J59</f>
        <v>876</v>
      </c>
    </row>
    <row r="60" spans="1:11" ht="15" x14ac:dyDescent="0.25">
      <c r="A60" s="188"/>
      <c r="B60" s="114"/>
      <c r="C60" s="128" t="s">
        <v>55</v>
      </c>
      <c r="D60" s="43">
        <v>279</v>
      </c>
      <c r="E60" s="43">
        <v>0</v>
      </c>
      <c r="F60" s="43">
        <v>279</v>
      </c>
      <c r="G60" s="44">
        <v>2</v>
      </c>
      <c r="H60" s="44">
        <v>21</v>
      </c>
      <c r="I60" s="44">
        <v>0</v>
      </c>
      <c r="J60" s="45">
        <f t="shared" si="0"/>
        <v>302</v>
      </c>
      <c r="K60" s="44">
        <f t="shared" ref="K60:K76" si="7">J60</f>
        <v>302</v>
      </c>
    </row>
    <row r="61" spans="1:11" ht="15" x14ac:dyDescent="0.25">
      <c r="A61" s="188"/>
      <c r="B61" s="114"/>
      <c r="C61" s="128" t="s">
        <v>56</v>
      </c>
      <c r="D61" s="43">
        <v>18</v>
      </c>
      <c r="E61" s="43">
        <v>0</v>
      </c>
      <c r="F61" s="43">
        <v>18</v>
      </c>
      <c r="G61" s="44">
        <v>0</v>
      </c>
      <c r="H61" s="44">
        <v>0</v>
      </c>
      <c r="I61" s="44">
        <v>0</v>
      </c>
      <c r="J61" s="45">
        <f>SUM(F61:I61)</f>
        <v>18</v>
      </c>
      <c r="K61" s="44">
        <f t="shared" si="7"/>
        <v>18</v>
      </c>
    </row>
    <row r="62" spans="1:11" ht="15" x14ac:dyDescent="0.25">
      <c r="A62" s="188"/>
      <c r="B62" s="114"/>
      <c r="C62" s="128" t="s">
        <v>57</v>
      </c>
      <c r="D62" s="43">
        <v>7224</v>
      </c>
      <c r="E62" s="43">
        <v>0</v>
      </c>
      <c r="F62" s="43">
        <v>7224</v>
      </c>
      <c r="G62" s="44">
        <v>165</v>
      </c>
      <c r="H62" s="44">
        <v>587</v>
      </c>
      <c r="I62" s="44">
        <v>0</v>
      </c>
      <c r="J62" s="45">
        <f t="shared" si="0"/>
        <v>7976</v>
      </c>
      <c r="K62" s="44">
        <f t="shared" si="7"/>
        <v>7976</v>
      </c>
    </row>
    <row r="63" spans="1:11" ht="15" x14ac:dyDescent="0.25">
      <c r="A63" s="188"/>
      <c r="B63" s="114"/>
      <c r="C63" s="128" t="s">
        <v>58</v>
      </c>
      <c r="D63" s="43">
        <v>9956</v>
      </c>
      <c r="E63" s="43">
        <v>0</v>
      </c>
      <c r="F63" s="43">
        <v>9956</v>
      </c>
      <c r="G63" s="44">
        <v>208</v>
      </c>
      <c r="H63" s="44">
        <v>743</v>
      </c>
      <c r="I63" s="44">
        <v>0</v>
      </c>
      <c r="J63" s="45">
        <f t="shared" si="0"/>
        <v>10907</v>
      </c>
      <c r="K63" s="44">
        <f t="shared" si="7"/>
        <v>10907</v>
      </c>
    </row>
    <row r="64" spans="1:11" ht="15" x14ac:dyDescent="0.25">
      <c r="A64" s="186"/>
      <c r="B64" s="114"/>
      <c r="C64" s="128" t="s">
        <v>59</v>
      </c>
      <c r="D64" s="43">
        <v>0</v>
      </c>
      <c r="E64" s="43">
        <v>0</v>
      </c>
      <c r="F64" s="43">
        <v>0</v>
      </c>
      <c r="G64" s="44">
        <v>701</v>
      </c>
      <c r="H64" s="44">
        <v>34</v>
      </c>
      <c r="I64" s="44">
        <v>0</v>
      </c>
      <c r="J64" s="45">
        <f t="shared" si="0"/>
        <v>735</v>
      </c>
      <c r="K64" s="44">
        <f t="shared" si="7"/>
        <v>735</v>
      </c>
    </row>
    <row r="65" spans="1:11" ht="15" x14ac:dyDescent="0.25">
      <c r="A65" s="188"/>
      <c r="B65" s="114"/>
      <c r="C65" s="128" t="s">
        <v>60</v>
      </c>
      <c r="D65" s="43">
        <v>1363</v>
      </c>
      <c r="E65" s="43">
        <v>0</v>
      </c>
      <c r="F65" s="43">
        <v>1363</v>
      </c>
      <c r="G65" s="44">
        <v>25</v>
      </c>
      <c r="H65" s="44">
        <v>95</v>
      </c>
      <c r="I65" s="44">
        <v>0</v>
      </c>
      <c r="J65" s="45">
        <f t="shared" si="0"/>
        <v>1483</v>
      </c>
      <c r="K65" s="44">
        <f t="shared" si="7"/>
        <v>1483</v>
      </c>
    </row>
    <row r="66" spans="1:11" ht="15" x14ac:dyDescent="0.25">
      <c r="A66" s="188"/>
      <c r="B66" s="114"/>
      <c r="C66" s="128" t="s">
        <v>61</v>
      </c>
      <c r="D66" s="43">
        <v>0</v>
      </c>
      <c r="E66" s="43">
        <v>0</v>
      </c>
      <c r="F66" s="43">
        <v>0</v>
      </c>
      <c r="G66" s="44">
        <v>220</v>
      </c>
      <c r="H66" s="44">
        <v>0</v>
      </c>
      <c r="I66" s="44">
        <v>0</v>
      </c>
      <c r="J66" s="45">
        <f t="shared" si="0"/>
        <v>220</v>
      </c>
      <c r="K66" s="44">
        <f t="shared" si="7"/>
        <v>220</v>
      </c>
    </row>
    <row r="67" spans="1:11" ht="15" x14ac:dyDescent="0.25">
      <c r="A67" s="186"/>
      <c r="B67" s="114"/>
      <c r="C67" s="124" t="s">
        <v>62</v>
      </c>
      <c r="D67" s="43">
        <v>0</v>
      </c>
      <c r="E67" s="43">
        <v>0</v>
      </c>
      <c r="F67" s="43">
        <v>0</v>
      </c>
      <c r="G67" s="44">
        <v>1189</v>
      </c>
      <c r="H67" s="44">
        <v>49</v>
      </c>
      <c r="I67" s="44">
        <v>0</v>
      </c>
      <c r="J67" s="45">
        <f t="shared" si="0"/>
        <v>1238</v>
      </c>
      <c r="K67" s="44">
        <f t="shared" si="7"/>
        <v>1238</v>
      </c>
    </row>
    <row r="68" spans="1:11" ht="15" x14ac:dyDescent="0.25">
      <c r="A68" s="188"/>
      <c r="B68" s="114"/>
      <c r="C68" s="124" t="s">
        <v>63</v>
      </c>
      <c r="D68" s="43">
        <v>1435</v>
      </c>
      <c r="E68" s="43">
        <v>0</v>
      </c>
      <c r="F68" s="43">
        <v>1435</v>
      </c>
      <c r="G68" s="44">
        <v>20</v>
      </c>
      <c r="H68" s="44">
        <v>76</v>
      </c>
      <c r="I68" s="44">
        <v>0</v>
      </c>
      <c r="J68" s="45">
        <f t="shared" si="0"/>
        <v>1531</v>
      </c>
      <c r="K68" s="44">
        <f t="shared" si="7"/>
        <v>1531</v>
      </c>
    </row>
    <row r="69" spans="1:11" ht="15" x14ac:dyDescent="0.25">
      <c r="A69" s="188"/>
      <c r="B69" s="114"/>
      <c r="C69" s="124" t="s">
        <v>64</v>
      </c>
      <c r="D69" s="43">
        <v>0</v>
      </c>
      <c r="E69" s="43">
        <v>0</v>
      </c>
      <c r="F69" s="43">
        <v>0</v>
      </c>
      <c r="G69" s="44">
        <v>0</v>
      </c>
      <c r="H69" s="44">
        <v>859</v>
      </c>
      <c r="I69" s="44">
        <v>0</v>
      </c>
      <c r="J69" s="45">
        <f t="shared" si="0"/>
        <v>859</v>
      </c>
      <c r="K69" s="44">
        <f t="shared" si="7"/>
        <v>859</v>
      </c>
    </row>
    <row r="70" spans="1:11" ht="15" x14ac:dyDescent="0.25">
      <c r="A70" s="188"/>
      <c r="B70" s="114"/>
      <c r="C70" s="193" t="s">
        <v>65</v>
      </c>
      <c r="D70" s="43">
        <v>0</v>
      </c>
      <c r="E70" s="43">
        <v>0</v>
      </c>
      <c r="F70" s="43">
        <v>0</v>
      </c>
      <c r="G70" s="44">
        <v>71</v>
      </c>
      <c r="H70" s="44">
        <v>0</v>
      </c>
      <c r="I70" s="44">
        <v>0</v>
      </c>
      <c r="J70" s="45">
        <f t="shared" si="0"/>
        <v>71</v>
      </c>
      <c r="K70" s="44">
        <f t="shared" si="7"/>
        <v>71</v>
      </c>
    </row>
    <row r="71" spans="1:11" ht="15" x14ac:dyDescent="0.25">
      <c r="A71" s="188"/>
      <c r="B71" s="114"/>
      <c r="C71" s="193" t="s">
        <v>66</v>
      </c>
      <c r="D71" s="43">
        <v>0</v>
      </c>
      <c r="E71" s="43">
        <v>0</v>
      </c>
      <c r="F71" s="43">
        <v>0</v>
      </c>
      <c r="G71" s="44">
        <v>0</v>
      </c>
      <c r="H71" s="44">
        <v>105</v>
      </c>
      <c r="I71" s="44">
        <v>0</v>
      </c>
      <c r="J71" s="45">
        <f t="shared" si="0"/>
        <v>105</v>
      </c>
      <c r="K71" s="44">
        <f t="shared" si="7"/>
        <v>105</v>
      </c>
    </row>
    <row r="72" spans="1:11" ht="15" x14ac:dyDescent="0.25">
      <c r="A72" s="188"/>
      <c r="B72" s="114"/>
      <c r="C72" s="193" t="s">
        <v>67</v>
      </c>
      <c r="D72" s="43">
        <v>0</v>
      </c>
      <c r="E72" s="43">
        <v>366</v>
      </c>
      <c r="F72" s="43">
        <v>366</v>
      </c>
      <c r="G72" s="44">
        <v>0</v>
      </c>
      <c r="H72" s="44">
        <v>0</v>
      </c>
      <c r="I72" s="44">
        <v>0</v>
      </c>
      <c r="J72" s="45">
        <f>SUM(F72:I72)</f>
        <v>366</v>
      </c>
      <c r="K72" s="44">
        <f t="shared" si="7"/>
        <v>366</v>
      </c>
    </row>
    <row r="73" spans="1:11" ht="15" x14ac:dyDescent="0.25">
      <c r="A73" s="188"/>
      <c r="B73" s="114"/>
      <c r="C73" s="193" t="s">
        <v>392</v>
      </c>
      <c r="D73" s="43">
        <v>0</v>
      </c>
      <c r="E73" s="43">
        <v>0</v>
      </c>
      <c r="F73" s="43">
        <v>0</v>
      </c>
      <c r="G73" s="44">
        <v>0</v>
      </c>
      <c r="H73" s="44">
        <v>0</v>
      </c>
      <c r="I73" s="44">
        <v>0</v>
      </c>
      <c r="J73" s="45">
        <f t="shared" ref="J73:J74" si="8">SUM(F73:I73)</f>
        <v>0</v>
      </c>
      <c r="K73" s="44">
        <f t="shared" ref="K73:K74" si="9">J73</f>
        <v>0</v>
      </c>
    </row>
    <row r="74" spans="1:11" ht="15" x14ac:dyDescent="0.25">
      <c r="A74" s="188"/>
      <c r="B74" s="114"/>
      <c r="C74" s="193" t="s">
        <v>393</v>
      </c>
      <c r="D74" s="43">
        <v>0</v>
      </c>
      <c r="E74" s="43">
        <v>0</v>
      </c>
      <c r="F74" s="43">
        <v>0</v>
      </c>
      <c r="G74" s="44">
        <v>0</v>
      </c>
      <c r="H74" s="44">
        <v>0</v>
      </c>
      <c r="I74" s="44">
        <v>0</v>
      </c>
      <c r="J74" s="45">
        <f t="shared" si="8"/>
        <v>0</v>
      </c>
      <c r="K74" s="44">
        <f t="shared" si="9"/>
        <v>0</v>
      </c>
    </row>
    <row r="75" spans="1:11" ht="15" x14ac:dyDescent="0.25">
      <c r="A75" s="190"/>
      <c r="B75" s="114"/>
      <c r="C75" s="128" t="s">
        <v>68</v>
      </c>
      <c r="D75" s="43">
        <v>34</v>
      </c>
      <c r="E75" s="43">
        <v>0</v>
      </c>
      <c r="F75" s="43">
        <v>34</v>
      </c>
      <c r="G75" s="44">
        <v>1541</v>
      </c>
      <c r="H75" s="44">
        <v>60</v>
      </c>
      <c r="I75" s="44">
        <v>0</v>
      </c>
      <c r="J75" s="45">
        <f t="shared" si="0"/>
        <v>1635</v>
      </c>
      <c r="K75" s="44">
        <f t="shared" si="7"/>
        <v>1635</v>
      </c>
    </row>
    <row r="76" spans="1:11" ht="15" x14ac:dyDescent="0.2">
      <c r="A76" s="191"/>
      <c r="B76" s="195"/>
      <c r="C76" s="196" t="s">
        <v>69</v>
      </c>
      <c r="D76" s="40">
        <v>1</v>
      </c>
      <c r="E76" s="43">
        <v>515</v>
      </c>
      <c r="F76" s="43">
        <v>516</v>
      </c>
      <c r="G76" s="44">
        <v>0</v>
      </c>
      <c r="H76" s="44">
        <v>17</v>
      </c>
      <c r="I76" s="44">
        <v>0</v>
      </c>
      <c r="J76" s="45">
        <f t="shared" si="0"/>
        <v>533</v>
      </c>
      <c r="K76" s="44">
        <f t="shared" si="7"/>
        <v>533</v>
      </c>
    </row>
    <row r="77" spans="1:11" ht="15" x14ac:dyDescent="0.2">
      <c r="B77" s="195"/>
      <c r="C77" s="196"/>
      <c r="D77" s="40"/>
      <c r="E77" s="40"/>
      <c r="F77" s="40"/>
      <c r="G77" s="41"/>
      <c r="H77" s="41"/>
      <c r="I77" s="41"/>
      <c r="J77" s="42"/>
      <c r="K77" s="41"/>
    </row>
    <row r="78" spans="1:11" ht="15" x14ac:dyDescent="0.25">
      <c r="B78" s="133" t="s">
        <v>70</v>
      </c>
      <c r="C78" s="134" t="s">
        <v>71</v>
      </c>
      <c r="D78" s="46">
        <v>296</v>
      </c>
      <c r="E78" s="46">
        <v>152</v>
      </c>
      <c r="F78" s="46">
        <v>448</v>
      </c>
      <c r="G78" s="47">
        <v>305</v>
      </c>
      <c r="H78" s="47">
        <v>13385</v>
      </c>
      <c r="I78" s="47">
        <v>0</v>
      </c>
      <c r="J78" s="48">
        <f t="shared" si="0"/>
        <v>14138</v>
      </c>
      <c r="K78" s="47">
        <f>J78</f>
        <v>14138</v>
      </c>
    </row>
    <row r="79" spans="1:11" ht="15" x14ac:dyDescent="0.25">
      <c r="A79" s="179"/>
      <c r="B79" s="114"/>
      <c r="C79" s="115" t="s">
        <v>72</v>
      </c>
      <c r="D79" s="43">
        <v>0</v>
      </c>
      <c r="E79" s="43">
        <v>0</v>
      </c>
      <c r="F79" s="43">
        <v>0</v>
      </c>
      <c r="G79" s="44">
        <v>48</v>
      </c>
      <c r="H79" s="44">
        <v>1737</v>
      </c>
      <c r="I79" s="44">
        <v>0</v>
      </c>
      <c r="J79" s="45">
        <f t="shared" si="0"/>
        <v>1785</v>
      </c>
      <c r="K79" s="44">
        <f>J79</f>
        <v>1785</v>
      </c>
    </row>
    <row r="80" spans="1:11" ht="15" x14ac:dyDescent="0.25">
      <c r="B80" s="114"/>
      <c r="C80" s="115" t="s">
        <v>73</v>
      </c>
      <c r="D80" s="43">
        <v>0</v>
      </c>
      <c r="E80" s="43">
        <v>0</v>
      </c>
      <c r="F80" s="43">
        <v>0</v>
      </c>
      <c r="G80" s="44">
        <v>0</v>
      </c>
      <c r="H80" s="44">
        <v>9657</v>
      </c>
      <c r="I80" s="44">
        <v>0</v>
      </c>
      <c r="J80" s="45">
        <f t="shared" si="0"/>
        <v>9657</v>
      </c>
      <c r="K80" s="44">
        <f t="shared" ref="K80:K88" si="10">J80</f>
        <v>9657</v>
      </c>
    </row>
    <row r="81" spans="1:11" ht="15" x14ac:dyDescent="0.25">
      <c r="A81" s="179"/>
      <c r="B81" s="114"/>
      <c r="C81" s="115" t="s">
        <v>74</v>
      </c>
      <c r="D81" s="43">
        <v>0</v>
      </c>
      <c r="E81" s="43">
        <v>0</v>
      </c>
      <c r="F81" s="43">
        <v>0</v>
      </c>
      <c r="G81" s="44">
        <v>0</v>
      </c>
      <c r="H81" s="44">
        <v>498</v>
      </c>
      <c r="I81" s="44">
        <v>0</v>
      </c>
      <c r="J81" s="45">
        <f t="shared" si="0"/>
        <v>498</v>
      </c>
      <c r="K81" s="44">
        <f t="shared" si="10"/>
        <v>498</v>
      </c>
    </row>
    <row r="82" spans="1:11" ht="15" x14ac:dyDescent="0.25">
      <c r="A82" s="182"/>
      <c r="B82" s="114"/>
      <c r="C82" s="115" t="s">
        <v>75</v>
      </c>
      <c r="D82" s="43">
        <v>0</v>
      </c>
      <c r="E82" s="43">
        <v>0</v>
      </c>
      <c r="F82" s="43">
        <v>0</v>
      </c>
      <c r="G82" s="44">
        <v>2</v>
      </c>
      <c r="H82" s="44">
        <v>163</v>
      </c>
      <c r="I82" s="44">
        <v>0</v>
      </c>
      <c r="J82" s="45">
        <f t="shared" ref="J82:J142" si="11">SUM(F82:I82)</f>
        <v>165</v>
      </c>
      <c r="K82" s="44">
        <f t="shared" si="10"/>
        <v>165</v>
      </c>
    </row>
    <row r="83" spans="1:11" ht="15" x14ac:dyDescent="0.25">
      <c r="A83" s="179"/>
      <c r="B83" s="114"/>
      <c r="C83" s="115" t="s">
        <v>76</v>
      </c>
      <c r="D83" s="43">
        <v>0</v>
      </c>
      <c r="E83" s="43">
        <v>0</v>
      </c>
      <c r="F83" s="43">
        <v>0</v>
      </c>
      <c r="G83" s="44">
        <v>0</v>
      </c>
      <c r="H83" s="44">
        <v>260</v>
      </c>
      <c r="I83" s="44">
        <v>0</v>
      </c>
      <c r="J83" s="45">
        <f t="shared" si="11"/>
        <v>260</v>
      </c>
      <c r="K83" s="44">
        <f t="shared" si="10"/>
        <v>260</v>
      </c>
    </row>
    <row r="84" spans="1:11" ht="15" x14ac:dyDescent="0.25">
      <c r="A84" s="179"/>
      <c r="B84" s="114"/>
      <c r="C84" s="115" t="s">
        <v>77</v>
      </c>
      <c r="D84" s="43">
        <v>28</v>
      </c>
      <c r="E84" s="43">
        <v>15</v>
      </c>
      <c r="F84" s="43">
        <v>43</v>
      </c>
      <c r="G84" s="44">
        <v>165</v>
      </c>
      <c r="H84" s="44">
        <v>0</v>
      </c>
      <c r="I84" s="44">
        <v>0</v>
      </c>
      <c r="J84" s="45">
        <f t="shared" si="11"/>
        <v>208</v>
      </c>
      <c r="K84" s="44">
        <f t="shared" si="10"/>
        <v>208</v>
      </c>
    </row>
    <row r="85" spans="1:11" ht="15" x14ac:dyDescent="0.25">
      <c r="A85" s="183"/>
      <c r="B85" s="114"/>
      <c r="C85" s="115" t="s">
        <v>78</v>
      </c>
      <c r="D85" s="43">
        <v>8</v>
      </c>
      <c r="E85" s="43">
        <v>0</v>
      </c>
      <c r="F85" s="43">
        <v>8</v>
      </c>
      <c r="G85" s="44">
        <v>0</v>
      </c>
      <c r="H85" s="44">
        <v>0</v>
      </c>
      <c r="I85" s="44">
        <v>0</v>
      </c>
      <c r="J85" s="45">
        <f t="shared" si="11"/>
        <v>8</v>
      </c>
      <c r="K85" s="44">
        <f t="shared" si="10"/>
        <v>8</v>
      </c>
    </row>
    <row r="86" spans="1:11" ht="15" x14ac:dyDescent="0.25">
      <c r="A86" s="179"/>
      <c r="B86" s="114"/>
      <c r="C86" s="115" t="s">
        <v>13</v>
      </c>
      <c r="D86" s="43">
        <v>260</v>
      </c>
      <c r="E86" s="43">
        <v>137</v>
      </c>
      <c r="F86" s="43">
        <v>397</v>
      </c>
      <c r="G86" s="44">
        <v>67</v>
      </c>
      <c r="H86" s="44">
        <v>1067</v>
      </c>
      <c r="I86" s="44">
        <v>0</v>
      </c>
      <c r="J86" s="45">
        <f t="shared" si="11"/>
        <v>1531</v>
      </c>
      <c r="K86" s="44">
        <f t="shared" si="10"/>
        <v>1531</v>
      </c>
    </row>
    <row r="87" spans="1:11" ht="15" x14ac:dyDescent="0.25">
      <c r="A87" s="179"/>
      <c r="B87" s="114"/>
      <c r="C87" s="115" t="s">
        <v>79</v>
      </c>
      <c r="D87" s="43">
        <v>0</v>
      </c>
      <c r="E87" s="43">
        <v>0</v>
      </c>
      <c r="F87" s="43">
        <v>0</v>
      </c>
      <c r="G87" s="44">
        <v>0</v>
      </c>
      <c r="H87" s="44">
        <v>0</v>
      </c>
      <c r="I87" s="44">
        <v>0</v>
      </c>
      <c r="J87" s="45">
        <f>SUM(F87:I87)</f>
        <v>0</v>
      </c>
      <c r="K87" s="44">
        <f t="shared" si="10"/>
        <v>0</v>
      </c>
    </row>
    <row r="88" spans="1:11" ht="15" x14ac:dyDescent="0.25">
      <c r="A88" s="191"/>
      <c r="B88" s="114"/>
      <c r="C88" s="115" t="s">
        <v>80</v>
      </c>
      <c r="D88" s="43">
        <v>0</v>
      </c>
      <c r="E88" s="43">
        <v>0</v>
      </c>
      <c r="F88" s="43">
        <v>0</v>
      </c>
      <c r="G88" s="44">
        <v>23</v>
      </c>
      <c r="H88" s="44">
        <v>3</v>
      </c>
      <c r="I88" s="44">
        <v>0</v>
      </c>
      <c r="J88" s="45">
        <f t="shared" si="11"/>
        <v>26</v>
      </c>
      <c r="K88" s="44">
        <f t="shared" si="10"/>
        <v>26</v>
      </c>
    </row>
    <row r="89" spans="1:11" ht="15" x14ac:dyDescent="0.25">
      <c r="A89" s="191"/>
      <c r="B89" s="114"/>
      <c r="C89" s="115"/>
      <c r="D89" s="40"/>
      <c r="E89" s="40"/>
      <c r="F89" s="40"/>
      <c r="G89" s="41"/>
      <c r="H89" s="41"/>
      <c r="I89" s="41"/>
      <c r="J89" s="42"/>
      <c r="K89" s="41"/>
    </row>
    <row r="90" spans="1:11" ht="15" x14ac:dyDescent="0.25">
      <c r="A90" s="190"/>
      <c r="B90" s="114"/>
      <c r="C90" s="197" t="s">
        <v>81</v>
      </c>
      <c r="D90" s="49">
        <v>1544</v>
      </c>
      <c r="E90" s="49">
        <v>0</v>
      </c>
      <c r="F90" s="49">
        <v>1544</v>
      </c>
      <c r="G90" s="50">
        <v>0</v>
      </c>
      <c r="H90" s="50">
        <v>0</v>
      </c>
      <c r="I90" s="50">
        <v>0</v>
      </c>
      <c r="J90" s="51">
        <f t="shared" si="11"/>
        <v>1544</v>
      </c>
      <c r="K90" s="50">
        <f>J90</f>
        <v>1544</v>
      </c>
    </row>
    <row r="91" spans="1:11" ht="15" x14ac:dyDescent="0.25">
      <c r="A91" s="188"/>
      <c r="B91" s="114"/>
      <c r="C91" s="198" t="s">
        <v>82</v>
      </c>
      <c r="D91" s="43">
        <v>1507</v>
      </c>
      <c r="E91" s="43">
        <v>0</v>
      </c>
      <c r="F91" s="43">
        <v>1507</v>
      </c>
      <c r="G91" s="44">
        <v>0</v>
      </c>
      <c r="H91" s="44">
        <v>0</v>
      </c>
      <c r="I91" s="44">
        <v>0</v>
      </c>
      <c r="J91" s="45">
        <f t="shared" si="11"/>
        <v>1507</v>
      </c>
      <c r="K91" s="44">
        <f>J91</f>
        <v>1507</v>
      </c>
    </row>
    <row r="92" spans="1:11" ht="15" x14ac:dyDescent="0.25">
      <c r="A92" s="186"/>
      <c r="B92" s="114"/>
      <c r="C92" s="198" t="s">
        <v>83</v>
      </c>
      <c r="D92" s="43">
        <v>2</v>
      </c>
      <c r="E92" s="43">
        <v>0</v>
      </c>
      <c r="F92" s="43">
        <v>2</v>
      </c>
      <c r="G92" s="44">
        <v>0</v>
      </c>
      <c r="H92" s="44">
        <v>0</v>
      </c>
      <c r="I92" s="44">
        <v>0</v>
      </c>
      <c r="J92" s="45">
        <f t="shared" si="11"/>
        <v>2</v>
      </c>
      <c r="K92" s="44">
        <f>J92</f>
        <v>2</v>
      </c>
    </row>
    <row r="93" spans="1:11" ht="15" x14ac:dyDescent="0.25">
      <c r="A93" s="188"/>
      <c r="B93" s="114"/>
      <c r="C93" s="198" t="s">
        <v>84</v>
      </c>
      <c r="D93" s="43">
        <v>35</v>
      </c>
      <c r="E93" s="43">
        <v>0</v>
      </c>
      <c r="F93" s="43">
        <v>35</v>
      </c>
      <c r="G93" s="44">
        <v>0</v>
      </c>
      <c r="H93" s="44">
        <v>0</v>
      </c>
      <c r="I93" s="44">
        <v>0</v>
      </c>
      <c r="J93" s="45">
        <f t="shared" si="11"/>
        <v>35</v>
      </c>
      <c r="K93" s="44">
        <f>J93</f>
        <v>35</v>
      </c>
    </row>
    <row r="94" spans="1:11" ht="15" x14ac:dyDescent="0.25">
      <c r="A94" s="186"/>
      <c r="B94" s="114"/>
      <c r="C94" s="128"/>
      <c r="D94" s="40"/>
      <c r="E94" s="40"/>
      <c r="F94" s="40"/>
      <c r="G94" s="41"/>
      <c r="H94" s="41"/>
      <c r="I94" s="41"/>
      <c r="J94" s="42"/>
      <c r="K94" s="41"/>
    </row>
    <row r="95" spans="1:11" ht="15" x14ac:dyDescent="0.25">
      <c r="A95" s="191"/>
      <c r="B95" s="167" t="s">
        <v>85</v>
      </c>
      <c r="C95" s="159" t="s">
        <v>86</v>
      </c>
      <c r="D95" s="213">
        <v>7646</v>
      </c>
      <c r="E95" s="213">
        <v>402</v>
      </c>
      <c r="F95" s="213">
        <v>8031</v>
      </c>
      <c r="G95" s="214">
        <v>556</v>
      </c>
      <c r="H95" s="214">
        <v>627</v>
      </c>
      <c r="I95" s="214">
        <v>2950</v>
      </c>
      <c r="J95" s="215">
        <f t="shared" si="11"/>
        <v>12164</v>
      </c>
      <c r="K95" s="214">
        <f>K97+K109+K117</f>
        <v>9482</v>
      </c>
    </row>
    <row r="96" spans="1:11" ht="15" x14ac:dyDescent="0.25">
      <c r="A96" s="188"/>
      <c r="B96" s="114"/>
      <c r="C96" s="128"/>
      <c r="D96" s="40"/>
      <c r="E96" s="40"/>
      <c r="F96" s="40"/>
      <c r="G96" s="41"/>
      <c r="H96" s="41"/>
      <c r="I96" s="41"/>
      <c r="J96" s="42"/>
      <c r="K96" s="41"/>
    </row>
    <row r="97" spans="1:14" ht="15" x14ac:dyDescent="0.25">
      <c r="A97" s="188"/>
      <c r="B97" s="133" t="s">
        <v>87</v>
      </c>
      <c r="C97" s="136" t="s">
        <v>88</v>
      </c>
      <c r="D97" s="46">
        <v>1901</v>
      </c>
      <c r="E97" s="46">
        <v>380</v>
      </c>
      <c r="F97" s="46">
        <v>2264</v>
      </c>
      <c r="G97" s="47">
        <v>518</v>
      </c>
      <c r="H97" s="47">
        <v>475</v>
      </c>
      <c r="I97" s="47">
        <v>2950</v>
      </c>
      <c r="J97" s="48">
        <f t="shared" si="11"/>
        <v>6207</v>
      </c>
      <c r="K97" s="47">
        <f>SUM(K98:K107)</f>
        <v>3525</v>
      </c>
      <c r="M97" s="219"/>
    </row>
    <row r="98" spans="1:14" ht="15" x14ac:dyDescent="0.25">
      <c r="A98" s="186"/>
      <c r="B98" s="114"/>
      <c r="C98" s="124" t="s">
        <v>89</v>
      </c>
      <c r="D98" s="43">
        <v>0</v>
      </c>
      <c r="E98" s="43">
        <v>0</v>
      </c>
      <c r="F98" s="43">
        <v>0</v>
      </c>
      <c r="G98" s="44">
        <v>0</v>
      </c>
      <c r="H98" s="44">
        <v>3</v>
      </c>
      <c r="I98" s="44">
        <v>2659</v>
      </c>
      <c r="J98" s="45">
        <f t="shared" si="11"/>
        <v>2662</v>
      </c>
      <c r="K98" s="44">
        <v>392</v>
      </c>
      <c r="N98" s="219"/>
    </row>
    <row r="99" spans="1:14" ht="15" x14ac:dyDescent="0.25">
      <c r="A99" s="188"/>
      <c r="B99" s="114"/>
      <c r="C99" s="128" t="s">
        <v>90</v>
      </c>
      <c r="D99" s="43">
        <v>713</v>
      </c>
      <c r="E99" s="43">
        <v>126</v>
      </c>
      <c r="F99" s="43">
        <v>839</v>
      </c>
      <c r="G99" s="44">
        <v>0</v>
      </c>
      <c r="H99" s="44">
        <v>2</v>
      </c>
      <c r="I99" s="44">
        <v>26</v>
      </c>
      <c r="J99" s="45">
        <f t="shared" si="11"/>
        <v>867</v>
      </c>
      <c r="K99" s="44">
        <v>689</v>
      </c>
    </row>
    <row r="100" spans="1:14" ht="15" x14ac:dyDescent="0.25">
      <c r="A100" s="188"/>
      <c r="B100" s="114"/>
      <c r="C100" s="124" t="s">
        <v>91</v>
      </c>
      <c r="D100" s="43">
        <v>98</v>
      </c>
      <c r="E100" s="43">
        <v>0</v>
      </c>
      <c r="F100" s="43">
        <v>98</v>
      </c>
      <c r="G100" s="44">
        <v>0</v>
      </c>
      <c r="H100" s="44">
        <v>0</v>
      </c>
      <c r="I100" s="44">
        <v>0</v>
      </c>
      <c r="J100" s="45">
        <f t="shared" si="11"/>
        <v>98</v>
      </c>
      <c r="K100" s="44">
        <v>98</v>
      </c>
    </row>
    <row r="101" spans="1:14" ht="15" x14ac:dyDescent="0.25">
      <c r="A101" s="188"/>
      <c r="B101" s="114"/>
      <c r="C101" s="124" t="s">
        <v>369</v>
      </c>
      <c r="D101" s="43">
        <v>45</v>
      </c>
      <c r="E101" s="43">
        <v>0</v>
      </c>
      <c r="F101" s="43">
        <v>45</v>
      </c>
      <c r="G101" s="44">
        <v>0</v>
      </c>
      <c r="H101" s="44">
        <v>0</v>
      </c>
      <c r="I101" s="44">
        <v>0</v>
      </c>
      <c r="J101" s="45">
        <f t="shared" si="11"/>
        <v>45</v>
      </c>
      <c r="K101" s="44">
        <v>67</v>
      </c>
    </row>
    <row r="102" spans="1:14" ht="15" x14ac:dyDescent="0.25">
      <c r="A102" s="186"/>
      <c r="B102" s="114"/>
      <c r="C102" s="124" t="s">
        <v>92</v>
      </c>
      <c r="D102" s="43">
        <v>86</v>
      </c>
      <c r="E102" s="43">
        <v>246</v>
      </c>
      <c r="F102" s="43">
        <v>315</v>
      </c>
      <c r="G102" s="44">
        <v>43</v>
      </c>
      <c r="H102" s="44">
        <v>8</v>
      </c>
      <c r="I102" s="44">
        <v>0</v>
      </c>
      <c r="J102" s="45">
        <f t="shared" si="11"/>
        <v>366</v>
      </c>
      <c r="K102" s="44">
        <v>382</v>
      </c>
    </row>
    <row r="103" spans="1:14" ht="15" x14ac:dyDescent="0.25">
      <c r="A103" s="188"/>
      <c r="B103" s="114"/>
      <c r="C103" s="128" t="s">
        <v>93</v>
      </c>
      <c r="D103" s="43">
        <v>152</v>
      </c>
      <c r="E103" s="43">
        <v>0</v>
      </c>
      <c r="F103" s="43">
        <v>152</v>
      </c>
      <c r="G103" s="44">
        <v>0</v>
      </c>
      <c r="H103" s="44">
        <v>0</v>
      </c>
      <c r="I103" s="44">
        <v>0</v>
      </c>
      <c r="J103" s="45">
        <f t="shared" si="11"/>
        <v>152</v>
      </c>
      <c r="K103" s="44">
        <v>152</v>
      </c>
    </row>
    <row r="104" spans="1:14" ht="15" x14ac:dyDescent="0.25">
      <c r="A104" s="188"/>
      <c r="B104" s="114"/>
      <c r="C104" s="124" t="s">
        <v>94</v>
      </c>
      <c r="D104" s="43">
        <v>112</v>
      </c>
      <c r="E104" s="43">
        <v>3</v>
      </c>
      <c r="F104" s="43">
        <v>115</v>
      </c>
      <c r="G104" s="44">
        <v>136</v>
      </c>
      <c r="H104" s="44">
        <v>197</v>
      </c>
      <c r="I104" s="44">
        <v>59</v>
      </c>
      <c r="J104" s="45">
        <f t="shared" si="11"/>
        <v>507</v>
      </c>
      <c r="K104" s="44">
        <v>508</v>
      </c>
    </row>
    <row r="105" spans="1:14" ht="15" x14ac:dyDescent="0.25">
      <c r="A105" s="188"/>
      <c r="B105" s="114"/>
      <c r="C105" s="124" t="s">
        <v>95</v>
      </c>
      <c r="D105" s="43">
        <v>396</v>
      </c>
      <c r="E105" s="43">
        <v>5</v>
      </c>
      <c r="F105" s="43">
        <v>401</v>
      </c>
      <c r="G105" s="44">
        <v>88</v>
      </c>
      <c r="H105" s="44">
        <v>154</v>
      </c>
      <c r="I105" s="44">
        <v>136</v>
      </c>
      <c r="J105" s="45">
        <f t="shared" si="11"/>
        <v>779</v>
      </c>
      <c r="K105" s="44">
        <v>686</v>
      </c>
    </row>
    <row r="106" spans="1:14" ht="15" x14ac:dyDescent="0.25">
      <c r="A106" s="188"/>
      <c r="B106" s="114"/>
      <c r="C106" s="124" t="s">
        <v>96</v>
      </c>
      <c r="D106" s="43">
        <v>299</v>
      </c>
      <c r="E106" s="43">
        <v>0</v>
      </c>
      <c r="F106" s="43">
        <v>299</v>
      </c>
      <c r="G106" s="44">
        <v>102</v>
      </c>
      <c r="H106" s="44">
        <v>107</v>
      </c>
      <c r="I106" s="44">
        <v>70</v>
      </c>
      <c r="J106" s="45">
        <f t="shared" si="11"/>
        <v>578</v>
      </c>
      <c r="K106" s="44">
        <v>398</v>
      </c>
    </row>
    <row r="107" spans="1:14" ht="15" x14ac:dyDescent="0.25">
      <c r="A107" s="188"/>
      <c r="B107" s="114"/>
      <c r="C107" s="124" t="s">
        <v>97</v>
      </c>
      <c r="D107" s="43">
        <v>0</v>
      </c>
      <c r="E107" s="43">
        <v>0</v>
      </c>
      <c r="F107" s="43">
        <v>0</v>
      </c>
      <c r="G107" s="44">
        <v>149</v>
      </c>
      <c r="H107" s="44">
        <v>4</v>
      </c>
      <c r="I107" s="44">
        <v>0</v>
      </c>
      <c r="J107" s="45">
        <f t="shared" si="11"/>
        <v>153</v>
      </c>
      <c r="K107" s="44">
        <v>153</v>
      </c>
    </row>
    <row r="108" spans="1:14" ht="15" x14ac:dyDescent="0.25">
      <c r="A108" s="179"/>
      <c r="B108" s="114"/>
      <c r="C108" s="124"/>
      <c r="D108" s="40"/>
      <c r="E108" s="40"/>
      <c r="F108" s="40"/>
      <c r="G108" s="41"/>
      <c r="H108" s="41"/>
      <c r="I108" s="41"/>
      <c r="J108" s="42"/>
      <c r="K108" s="41"/>
    </row>
    <row r="109" spans="1:14" ht="15" x14ac:dyDescent="0.25">
      <c r="B109" s="133" t="s">
        <v>103</v>
      </c>
      <c r="C109" s="136" t="s">
        <v>104</v>
      </c>
      <c r="D109" s="46">
        <v>5448</v>
      </c>
      <c r="E109" s="46">
        <v>22</v>
      </c>
      <c r="F109" s="46">
        <v>5470</v>
      </c>
      <c r="G109" s="47">
        <v>32</v>
      </c>
      <c r="H109" s="47">
        <v>113</v>
      </c>
      <c r="I109" s="47">
        <v>0</v>
      </c>
      <c r="J109" s="48">
        <f t="shared" si="11"/>
        <v>5615</v>
      </c>
      <c r="K109" s="47">
        <f>J109</f>
        <v>5615</v>
      </c>
    </row>
    <row r="110" spans="1:14" ht="15" x14ac:dyDescent="0.25">
      <c r="A110" s="179"/>
      <c r="B110" s="114"/>
      <c r="C110" s="124" t="s">
        <v>105</v>
      </c>
      <c r="D110" s="43">
        <v>3119</v>
      </c>
      <c r="E110" s="43">
        <v>0</v>
      </c>
      <c r="F110" s="43">
        <v>3119</v>
      </c>
      <c r="G110" s="44">
        <v>0</v>
      </c>
      <c r="H110" s="44">
        <v>0</v>
      </c>
      <c r="I110" s="44">
        <v>0</v>
      </c>
      <c r="J110" s="45">
        <f t="shared" si="11"/>
        <v>3119</v>
      </c>
      <c r="K110" s="44">
        <f>J110</f>
        <v>3119</v>
      </c>
    </row>
    <row r="111" spans="1:14" ht="15" x14ac:dyDescent="0.25">
      <c r="A111" s="182"/>
      <c r="B111" s="114"/>
      <c r="C111" s="124" t="s">
        <v>106</v>
      </c>
      <c r="D111" s="43">
        <v>0</v>
      </c>
      <c r="E111" s="43">
        <v>0</v>
      </c>
      <c r="F111" s="43">
        <v>0</v>
      </c>
      <c r="G111" s="44">
        <v>0</v>
      </c>
      <c r="H111" s="44">
        <v>0</v>
      </c>
      <c r="I111" s="44">
        <v>0</v>
      </c>
      <c r="J111" s="45">
        <f t="shared" si="11"/>
        <v>0</v>
      </c>
      <c r="K111" s="44">
        <f t="shared" ref="K111:K115" si="12">J111</f>
        <v>0</v>
      </c>
    </row>
    <row r="112" spans="1:14" ht="15" x14ac:dyDescent="0.25">
      <c r="A112" s="179"/>
      <c r="B112" s="114"/>
      <c r="C112" s="124" t="s">
        <v>107</v>
      </c>
      <c r="D112" s="43">
        <v>45</v>
      </c>
      <c r="E112" s="43">
        <v>19</v>
      </c>
      <c r="F112" s="43">
        <v>64</v>
      </c>
      <c r="G112" s="44">
        <v>5</v>
      </c>
      <c r="H112" s="44">
        <v>110</v>
      </c>
      <c r="I112" s="44">
        <v>0</v>
      </c>
      <c r="J112" s="45">
        <f>SUM(F112:I112)</f>
        <v>179</v>
      </c>
      <c r="K112" s="44">
        <f t="shared" si="12"/>
        <v>179</v>
      </c>
    </row>
    <row r="113" spans="1:11" ht="15" x14ac:dyDescent="0.25">
      <c r="A113" s="179"/>
      <c r="B113" s="114"/>
      <c r="C113" s="124" t="s">
        <v>108</v>
      </c>
      <c r="D113" s="43">
        <v>2283</v>
      </c>
      <c r="E113" s="43">
        <v>0</v>
      </c>
      <c r="F113" s="43">
        <v>2283</v>
      </c>
      <c r="G113" s="44">
        <v>0</v>
      </c>
      <c r="H113" s="44">
        <v>0</v>
      </c>
      <c r="I113" s="44">
        <v>0</v>
      </c>
      <c r="J113" s="45">
        <f t="shared" si="11"/>
        <v>2283</v>
      </c>
      <c r="K113" s="44">
        <f t="shared" si="12"/>
        <v>2283</v>
      </c>
    </row>
    <row r="114" spans="1:11" ht="15" x14ac:dyDescent="0.25">
      <c r="A114" s="183"/>
      <c r="B114" s="114"/>
      <c r="C114" s="124" t="s">
        <v>109</v>
      </c>
      <c r="D114" s="43">
        <v>1</v>
      </c>
      <c r="E114" s="43">
        <v>0</v>
      </c>
      <c r="F114" s="43">
        <v>1</v>
      </c>
      <c r="G114" s="44">
        <v>0</v>
      </c>
      <c r="H114" s="44">
        <v>0</v>
      </c>
      <c r="I114" s="44">
        <v>0</v>
      </c>
      <c r="J114" s="45">
        <f t="shared" si="11"/>
        <v>1</v>
      </c>
      <c r="K114" s="44">
        <f t="shared" si="12"/>
        <v>1</v>
      </c>
    </row>
    <row r="115" spans="1:11" ht="15" x14ac:dyDescent="0.25">
      <c r="A115" s="179"/>
      <c r="B115" s="114"/>
      <c r="C115" s="128" t="s">
        <v>110</v>
      </c>
      <c r="D115" s="43">
        <v>0</v>
      </c>
      <c r="E115" s="43">
        <v>3</v>
      </c>
      <c r="F115" s="43">
        <v>3</v>
      </c>
      <c r="G115" s="44">
        <v>27</v>
      </c>
      <c r="H115" s="44">
        <v>3</v>
      </c>
      <c r="I115" s="44">
        <v>0</v>
      </c>
      <c r="J115" s="45">
        <f t="shared" si="11"/>
        <v>33</v>
      </c>
      <c r="K115" s="44">
        <f t="shared" si="12"/>
        <v>33</v>
      </c>
    </row>
    <row r="116" spans="1:11" ht="15" x14ac:dyDescent="0.25">
      <c r="A116" s="179"/>
      <c r="B116" s="114"/>
      <c r="C116" s="128"/>
      <c r="D116" s="40"/>
      <c r="E116" s="40"/>
      <c r="F116" s="40"/>
      <c r="G116" s="41"/>
      <c r="H116" s="41"/>
      <c r="I116" s="41"/>
      <c r="J116" s="42"/>
      <c r="K116" s="41"/>
    </row>
    <row r="117" spans="1:11" ht="15" x14ac:dyDescent="0.25">
      <c r="A117" s="191"/>
      <c r="B117" s="133" t="s">
        <v>111</v>
      </c>
      <c r="C117" s="145" t="s">
        <v>112</v>
      </c>
      <c r="D117" s="46">
        <v>297</v>
      </c>
      <c r="E117" s="46">
        <v>0</v>
      </c>
      <c r="F117" s="46">
        <v>297</v>
      </c>
      <c r="G117" s="47">
        <v>6</v>
      </c>
      <c r="H117" s="47">
        <v>39</v>
      </c>
      <c r="I117" s="47">
        <v>0</v>
      </c>
      <c r="J117" s="48">
        <f t="shared" si="11"/>
        <v>342</v>
      </c>
      <c r="K117" s="47">
        <f>J117</f>
        <v>342</v>
      </c>
    </row>
    <row r="118" spans="1:11" ht="15" x14ac:dyDescent="0.25">
      <c r="A118" s="191"/>
      <c r="B118" s="114"/>
      <c r="C118" s="146"/>
      <c r="D118" s="40"/>
      <c r="E118" s="40"/>
      <c r="F118" s="40"/>
      <c r="G118" s="41"/>
      <c r="H118" s="41"/>
      <c r="I118" s="41"/>
      <c r="J118" s="42"/>
      <c r="K118" s="41"/>
    </row>
    <row r="119" spans="1:11" ht="15" x14ac:dyDescent="0.25">
      <c r="A119" s="191"/>
      <c r="B119" s="167" t="s">
        <v>113</v>
      </c>
      <c r="C119" s="159" t="s">
        <v>114</v>
      </c>
      <c r="D119" s="213">
        <v>61287</v>
      </c>
      <c r="E119" s="213">
        <v>227</v>
      </c>
      <c r="F119" s="213">
        <v>61514</v>
      </c>
      <c r="G119" s="214">
        <v>28183</v>
      </c>
      <c r="H119" s="214">
        <v>7550</v>
      </c>
      <c r="I119" s="214">
        <v>0</v>
      </c>
      <c r="J119" s="214">
        <f t="shared" si="11"/>
        <v>97247</v>
      </c>
      <c r="K119" s="214">
        <f>J119</f>
        <v>97247</v>
      </c>
    </row>
    <row r="120" spans="1:11" ht="15" x14ac:dyDescent="0.25">
      <c r="A120" s="186"/>
      <c r="B120" s="114"/>
      <c r="C120" s="124"/>
      <c r="D120" s="40"/>
      <c r="E120" s="40"/>
      <c r="F120" s="40"/>
      <c r="G120" s="41"/>
      <c r="H120" s="41"/>
      <c r="I120" s="41"/>
      <c r="J120" s="42"/>
      <c r="K120" s="41"/>
    </row>
    <row r="121" spans="1:11" ht="15" x14ac:dyDescent="0.25">
      <c r="A121" s="188"/>
      <c r="B121" s="133" t="s">
        <v>115</v>
      </c>
      <c r="C121" s="134" t="s">
        <v>116</v>
      </c>
      <c r="D121" s="46">
        <v>61286</v>
      </c>
      <c r="E121" s="46">
        <v>0</v>
      </c>
      <c r="F121" s="46">
        <v>61286</v>
      </c>
      <c r="G121" s="47">
        <v>28057</v>
      </c>
      <c r="H121" s="47">
        <v>5184</v>
      </c>
      <c r="I121" s="47">
        <v>0</v>
      </c>
      <c r="J121" s="48">
        <f t="shared" si="11"/>
        <v>94527</v>
      </c>
      <c r="K121" s="47">
        <f>J121</f>
        <v>94527</v>
      </c>
    </row>
    <row r="122" spans="1:11" ht="15" x14ac:dyDescent="0.25">
      <c r="A122" s="188"/>
      <c r="B122" s="114"/>
      <c r="C122" s="124" t="s">
        <v>117</v>
      </c>
      <c r="D122" s="43">
        <v>42316</v>
      </c>
      <c r="E122" s="43">
        <v>0</v>
      </c>
      <c r="F122" s="43">
        <v>42316</v>
      </c>
      <c r="G122" s="44">
        <v>27881</v>
      </c>
      <c r="H122" s="44">
        <v>4066</v>
      </c>
      <c r="I122" s="44">
        <v>0</v>
      </c>
      <c r="J122" s="45">
        <f t="shared" si="11"/>
        <v>74263</v>
      </c>
      <c r="K122" s="44">
        <f>J122</f>
        <v>74263</v>
      </c>
    </row>
    <row r="123" spans="1:11" ht="15" x14ac:dyDescent="0.25">
      <c r="A123" s="188"/>
      <c r="B123" s="114"/>
      <c r="C123" s="124" t="s">
        <v>118</v>
      </c>
      <c r="D123" s="43">
        <v>16413</v>
      </c>
      <c r="E123" s="43">
        <v>0</v>
      </c>
      <c r="F123" s="43">
        <v>16413</v>
      </c>
      <c r="G123" s="44">
        <v>167</v>
      </c>
      <c r="H123" s="44">
        <v>987</v>
      </c>
      <c r="I123" s="44">
        <v>0</v>
      </c>
      <c r="J123" s="45">
        <f t="shared" si="11"/>
        <v>17567</v>
      </c>
      <c r="K123" s="44">
        <f t="shared" ref="K123:K125" si="13">J123</f>
        <v>17567</v>
      </c>
    </row>
    <row r="124" spans="1:11" ht="15" x14ac:dyDescent="0.25">
      <c r="A124" s="188"/>
      <c r="B124" s="114"/>
      <c r="C124" s="124" t="s">
        <v>119</v>
      </c>
      <c r="D124" s="43">
        <v>2557</v>
      </c>
      <c r="E124" s="43">
        <v>0</v>
      </c>
      <c r="F124" s="43">
        <v>2557</v>
      </c>
      <c r="G124" s="44">
        <v>9</v>
      </c>
      <c r="H124" s="44">
        <v>131</v>
      </c>
      <c r="I124" s="44">
        <v>0</v>
      </c>
      <c r="J124" s="45">
        <f t="shared" si="11"/>
        <v>2697</v>
      </c>
      <c r="K124" s="44">
        <f t="shared" si="13"/>
        <v>2697</v>
      </c>
    </row>
    <row r="125" spans="1:11" ht="15" x14ac:dyDescent="0.25">
      <c r="A125" s="190"/>
      <c r="B125" s="114"/>
      <c r="C125" s="124" t="s">
        <v>80</v>
      </c>
      <c r="D125" s="43">
        <v>0</v>
      </c>
      <c r="E125" s="43">
        <v>0</v>
      </c>
      <c r="F125" s="43">
        <v>0</v>
      </c>
      <c r="G125" s="44">
        <v>0</v>
      </c>
      <c r="H125" s="44">
        <v>0</v>
      </c>
      <c r="I125" s="44">
        <v>0</v>
      </c>
      <c r="J125" s="45">
        <f t="shared" si="11"/>
        <v>0</v>
      </c>
      <c r="K125" s="44">
        <f t="shared" si="13"/>
        <v>0</v>
      </c>
    </row>
    <row r="126" spans="1:11" ht="15" x14ac:dyDescent="0.25">
      <c r="A126" s="191"/>
      <c r="B126" s="114"/>
      <c r="C126" s="124"/>
      <c r="D126" s="40"/>
      <c r="E126" s="40"/>
      <c r="F126" s="40"/>
      <c r="G126" s="41"/>
      <c r="H126" s="41"/>
      <c r="I126" s="41"/>
      <c r="J126" s="42"/>
      <c r="K126" s="41"/>
    </row>
    <row r="127" spans="1:11" ht="15" x14ac:dyDescent="0.25">
      <c r="B127" s="133" t="s">
        <v>120</v>
      </c>
      <c r="C127" s="134" t="s">
        <v>121</v>
      </c>
      <c r="D127" s="46">
        <v>1</v>
      </c>
      <c r="E127" s="46">
        <v>227</v>
      </c>
      <c r="F127" s="46">
        <v>228</v>
      </c>
      <c r="G127" s="47">
        <v>126</v>
      </c>
      <c r="H127" s="47">
        <v>2366</v>
      </c>
      <c r="I127" s="47">
        <v>0</v>
      </c>
      <c r="J127" s="48">
        <f t="shared" si="11"/>
        <v>2720</v>
      </c>
      <c r="K127" s="47">
        <f>J127</f>
        <v>2720</v>
      </c>
    </row>
    <row r="128" spans="1:11" ht="15" x14ac:dyDescent="0.25">
      <c r="B128" s="114"/>
      <c r="C128" s="124" t="s">
        <v>122</v>
      </c>
      <c r="D128" s="43">
        <v>1</v>
      </c>
      <c r="E128" s="43">
        <v>0</v>
      </c>
      <c r="F128" s="43">
        <v>1</v>
      </c>
      <c r="G128" s="44">
        <v>100</v>
      </c>
      <c r="H128" s="44">
        <v>3</v>
      </c>
      <c r="I128" s="44">
        <v>0</v>
      </c>
      <c r="J128" s="45">
        <f t="shared" si="11"/>
        <v>104</v>
      </c>
      <c r="K128" s="44">
        <f>J128</f>
        <v>104</v>
      </c>
    </row>
    <row r="129" spans="1:11" ht="15" x14ac:dyDescent="0.25">
      <c r="A129" s="179"/>
      <c r="B129" s="114"/>
      <c r="C129" s="124" t="s">
        <v>123</v>
      </c>
      <c r="D129" s="43">
        <v>0</v>
      </c>
      <c r="E129" s="43">
        <v>0</v>
      </c>
      <c r="F129" s="43">
        <v>0</v>
      </c>
      <c r="G129" s="44">
        <v>0</v>
      </c>
      <c r="H129" s="44">
        <v>1770</v>
      </c>
      <c r="I129" s="44">
        <v>0</v>
      </c>
      <c r="J129" s="45">
        <f t="shared" si="11"/>
        <v>1770</v>
      </c>
      <c r="K129" s="44">
        <f t="shared" ref="K129:K131" si="14">J129</f>
        <v>1770</v>
      </c>
    </row>
    <row r="130" spans="1:11" ht="15" x14ac:dyDescent="0.25">
      <c r="B130" s="114"/>
      <c r="C130" s="115" t="s">
        <v>124</v>
      </c>
      <c r="D130" s="43">
        <v>0</v>
      </c>
      <c r="E130" s="43">
        <v>0</v>
      </c>
      <c r="F130" s="43">
        <v>0</v>
      </c>
      <c r="G130" s="44">
        <v>0</v>
      </c>
      <c r="H130" s="44">
        <v>584</v>
      </c>
      <c r="I130" s="44">
        <v>0</v>
      </c>
      <c r="J130" s="45">
        <f t="shared" si="11"/>
        <v>584</v>
      </c>
      <c r="K130" s="44">
        <f t="shared" si="14"/>
        <v>584</v>
      </c>
    </row>
    <row r="131" spans="1:11" ht="15" x14ac:dyDescent="0.25">
      <c r="A131" s="179"/>
      <c r="B131" s="114"/>
      <c r="C131" s="128" t="s">
        <v>80</v>
      </c>
      <c r="D131" s="43">
        <v>0</v>
      </c>
      <c r="E131" s="43">
        <v>227</v>
      </c>
      <c r="F131" s="43">
        <v>227</v>
      </c>
      <c r="G131" s="44">
        <v>26</v>
      </c>
      <c r="H131" s="44">
        <v>9</v>
      </c>
      <c r="I131" s="44">
        <v>0</v>
      </c>
      <c r="J131" s="45">
        <f>SUM(F131:I131)</f>
        <v>262</v>
      </c>
      <c r="K131" s="44">
        <f t="shared" si="14"/>
        <v>262</v>
      </c>
    </row>
    <row r="132" spans="1:11" ht="15" x14ac:dyDescent="0.25">
      <c r="B132" s="114"/>
      <c r="C132" s="128"/>
      <c r="D132" s="40"/>
      <c r="E132" s="40"/>
      <c r="F132" s="40"/>
      <c r="G132" s="41"/>
      <c r="H132" s="41"/>
      <c r="I132" s="41"/>
      <c r="J132" s="42"/>
      <c r="K132" s="41"/>
    </row>
    <row r="133" spans="1:11" ht="15" x14ac:dyDescent="0.25">
      <c r="A133" s="191"/>
      <c r="B133" s="167" t="s">
        <v>125</v>
      </c>
      <c r="C133" s="159" t="s">
        <v>126</v>
      </c>
      <c r="D133" s="213">
        <v>8847</v>
      </c>
      <c r="E133" s="213">
        <v>2355</v>
      </c>
      <c r="F133" s="213">
        <v>11202</v>
      </c>
      <c r="G133" s="214">
        <v>481</v>
      </c>
      <c r="H133" s="214">
        <v>348</v>
      </c>
      <c r="I133" s="214">
        <v>124944</v>
      </c>
      <c r="J133" s="215">
        <f t="shared" si="11"/>
        <v>136975</v>
      </c>
      <c r="K133" s="214">
        <f>J133</f>
        <v>136975</v>
      </c>
    </row>
    <row r="134" spans="1:11" ht="15" x14ac:dyDescent="0.25">
      <c r="A134" s="182"/>
      <c r="B134" s="114"/>
      <c r="C134" s="160"/>
      <c r="D134" s="40"/>
      <c r="E134" s="40"/>
      <c r="F134" s="40"/>
      <c r="G134" s="41"/>
      <c r="H134" s="41"/>
      <c r="I134" s="41"/>
      <c r="J134" s="42"/>
      <c r="K134" s="41"/>
    </row>
    <row r="135" spans="1:11" ht="15" x14ac:dyDescent="0.25">
      <c r="A135" s="179"/>
      <c r="B135" s="133" t="s">
        <v>307</v>
      </c>
      <c r="C135" s="145" t="s">
        <v>127</v>
      </c>
      <c r="D135" s="46">
        <v>0</v>
      </c>
      <c r="E135" s="46">
        <v>1813</v>
      </c>
      <c r="F135" s="46">
        <v>1813</v>
      </c>
      <c r="G135" s="47">
        <v>0</v>
      </c>
      <c r="H135" s="47">
        <v>0</v>
      </c>
      <c r="I135" s="47">
        <v>87853</v>
      </c>
      <c r="J135" s="48">
        <f>SUM(F135:I135)</f>
        <v>89666</v>
      </c>
      <c r="K135" s="47">
        <f>J135</f>
        <v>89666</v>
      </c>
    </row>
    <row r="136" spans="1:11" ht="15" x14ac:dyDescent="0.25">
      <c r="A136" s="179"/>
      <c r="B136" s="199"/>
      <c r="C136" s="200"/>
      <c r="D136" s="201"/>
      <c r="E136" s="201"/>
      <c r="F136" s="201"/>
      <c r="G136" s="202"/>
      <c r="H136" s="202"/>
      <c r="I136" s="202"/>
      <c r="J136" s="203"/>
      <c r="K136" s="202"/>
    </row>
    <row r="137" spans="1:11" ht="15" x14ac:dyDescent="0.25">
      <c r="A137" s="179"/>
      <c r="B137" s="133" t="s">
        <v>306</v>
      </c>
      <c r="C137" s="145" t="s">
        <v>128</v>
      </c>
      <c r="D137" s="46">
        <v>1212</v>
      </c>
      <c r="E137" s="46">
        <v>492</v>
      </c>
      <c r="F137" s="46">
        <v>1704</v>
      </c>
      <c r="G137" s="47">
        <v>0</v>
      </c>
      <c r="H137" s="47">
        <v>0</v>
      </c>
      <c r="I137" s="47">
        <v>37020</v>
      </c>
      <c r="J137" s="48">
        <f t="shared" ref="J137:J140" si="15">SUM(F137:I137)</f>
        <v>38724</v>
      </c>
      <c r="K137" s="47">
        <f>J137</f>
        <v>38724</v>
      </c>
    </row>
    <row r="138" spans="1:11" ht="14.25" x14ac:dyDescent="0.2">
      <c r="A138" s="191"/>
      <c r="B138" s="204"/>
      <c r="C138" s="147" t="s">
        <v>298</v>
      </c>
      <c r="D138" s="43">
        <v>1212</v>
      </c>
      <c r="E138" s="43">
        <v>492</v>
      </c>
      <c r="F138" s="43">
        <v>1704</v>
      </c>
      <c r="G138" s="44">
        <v>0</v>
      </c>
      <c r="H138" s="44">
        <v>0</v>
      </c>
      <c r="I138" s="44">
        <v>17719</v>
      </c>
      <c r="J138" s="45">
        <f>SUM(F138:I138)</f>
        <v>19423</v>
      </c>
      <c r="K138" s="44">
        <f>J138</f>
        <v>19423</v>
      </c>
    </row>
    <row r="139" spans="1:11" ht="14.25" x14ac:dyDescent="0.2">
      <c r="A139" s="190"/>
      <c r="B139" s="204"/>
      <c r="C139" s="147" t="s">
        <v>299</v>
      </c>
      <c r="D139" s="43">
        <v>0</v>
      </c>
      <c r="E139" s="43">
        <v>0</v>
      </c>
      <c r="F139" s="43">
        <v>0</v>
      </c>
      <c r="G139" s="44">
        <v>0</v>
      </c>
      <c r="H139" s="44">
        <v>0</v>
      </c>
      <c r="I139" s="44">
        <v>10119</v>
      </c>
      <c r="J139" s="45">
        <f t="shared" si="15"/>
        <v>10119</v>
      </c>
      <c r="K139" s="44">
        <f t="shared" ref="K139:K140" si="16">J139</f>
        <v>10119</v>
      </c>
    </row>
    <row r="140" spans="1:11" ht="14.25" x14ac:dyDescent="0.2">
      <c r="A140" s="188"/>
      <c r="B140" s="204"/>
      <c r="C140" s="147" t="s">
        <v>300</v>
      </c>
      <c r="D140" s="43">
        <v>0</v>
      </c>
      <c r="E140" s="43">
        <v>0</v>
      </c>
      <c r="F140" s="43">
        <v>0</v>
      </c>
      <c r="G140" s="44">
        <v>0</v>
      </c>
      <c r="H140" s="44">
        <v>0</v>
      </c>
      <c r="I140" s="44">
        <v>8027</v>
      </c>
      <c r="J140" s="45">
        <f t="shared" si="15"/>
        <v>8027</v>
      </c>
      <c r="K140" s="44">
        <f t="shared" si="16"/>
        <v>8027</v>
      </c>
    </row>
    <row r="141" spans="1:11" ht="15" x14ac:dyDescent="0.25">
      <c r="A141" s="188"/>
      <c r="B141" s="114"/>
      <c r="C141" s="124"/>
      <c r="D141" s="40"/>
      <c r="E141" s="40"/>
      <c r="F141" s="40"/>
      <c r="G141" s="41"/>
      <c r="H141" s="163"/>
      <c r="I141" s="41"/>
      <c r="J141" s="42"/>
      <c r="K141" s="41"/>
    </row>
    <row r="142" spans="1:11" ht="15" x14ac:dyDescent="0.25">
      <c r="A142" s="188"/>
      <c r="B142" s="133" t="s">
        <v>129</v>
      </c>
      <c r="C142" s="136" t="s">
        <v>130</v>
      </c>
      <c r="D142" s="46">
        <v>7635</v>
      </c>
      <c r="E142" s="46">
        <v>50</v>
      </c>
      <c r="F142" s="46">
        <v>7685</v>
      </c>
      <c r="G142" s="47">
        <v>481</v>
      </c>
      <c r="H142" s="47">
        <v>348</v>
      </c>
      <c r="I142" s="47">
        <v>71</v>
      </c>
      <c r="J142" s="48">
        <f t="shared" si="11"/>
        <v>8585</v>
      </c>
      <c r="K142" s="47">
        <f>J142</f>
        <v>8585</v>
      </c>
    </row>
    <row r="143" spans="1:11" ht="15" x14ac:dyDescent="0.25">
      <c r="A143" s="188"/>
      <c r="B143" s="114"/>
      <c r="C143" s="160"/>
      <c r="D143" s="40"/>
      <c r="E143" s="40"/>
      <c r="F143" s="40"/>
      <c r="G143" s="41"/>
      <c r="H143" s="41"/>
      <c r="I143" s="41"/>
      <c r="J143" s="42"/>
      <c r="K143" s="41"/>
    </row>
    <row r="144" spans="1:11" ht="15" x14ac:dyDescent="0.25">
      <c r="A144" s="191"/>
      <c r="B144" s="167" t="s">
        <v>131</v>
      </c>
      <c r="C144" s="159" t="s">
        <v>132</v>
      </c>
      <c r="D144" s="213">
        <v>9698</v>
      </c>
      <c r="E144" s="213">
        <v>8014</v>
      </c>
      <c r="F144" s="213">
        <v>10763</v>
      </c>
      <c r="G144" s="214">
        <v>84219</v>
      </c>
      <c r="H144" s="214">
        <v>21758</v>
      </c>
      <c r="I144" s="214">
        <v>26730</v>
      </c>
      <c r="J144" s="215">
        <f t="shared" ref="J144:J201" si="17">SUM(F144:I144)</f>
        <v>143470</v>
      </c>
      <c r="K144" s="214">
        <f>J144-J148</f>
        <v>8494</v>
      </c>
    </row>
    <row r="145" spans="1:11" ht="15" x14ac:dyDescent="0.25">
      <c r="B145" s="114"/>
      <c r="C145" s="128"/>
      <c r="D145" s="40"/>
      <c r="E145" s="40"/>
      <c r="F145" s="40"/>
      <c r="G145" s="41"/>
      <c r="H145" s="41"/>
      <c r="I145" s="41"/>
      <c r="J145" s="42"/>
      <c r="K145" s="41"/>
    </row>
    <row r="146" spans="1:11" ht="15" x14ac:dyDescent="0.25">
      <c r="B146" s="133" t="s">
        <v>394</v>
      </c>
      <c r="C146" s="134" t="s">
        <v>395</v>
      </c>
      <c r="D146" s="46">
        <v>9</v>
      </c>
      <c r="E146" s="46">
        <v>17</v>
      </c>
      <c r="F146" s="46">
        <v>26</v>
      </c>
      <c r="G146" s="47">
        <v>44</v>
      </c>
      <c r="H146" s="47">
        <v>125</v>
      </c>
      <c r="I146" s="47">
        <v>1</v>
      </c>
      <c r="J146" s="48">
        <f t="shared" si="17"/>
        <v>196</v>
      </c>
      <c r="K146" s="47">
        <f>J146</f>
        <v>196</v>
      </c>
    </row>
    <row r="147" spans="1:11" ht="15" x14ac:dyDescent="0.25">
      <c r="A147" s="179"/>
      <c r="B147" s="114"/>
      <c r="C147" s="146"/>
      <c r="D147" s="40"/>
      <c r="E147" s="40"/>
      <c r="F147" s="40"/>
      <c r="G147" s="41"/>
      <c r="H147" s="41"/>
      <c r="I147" s="41"/>
      <c r="J147" s="42"/>
      <c r="K147" s="41"/>
    </row>
    <row r="148" spans="1:11" ht="15" x14ac:dyDescent="0.25">
      <c r="B148" s="133" t="s">
        <v>133</v>
      </c>
      <c r="C148" s="136" t="s">
        <v>134</v>
      </c>
      <c r="D148" s="46">
        <v>7680</v>
      </c>
      <c r="E148" s="46">
        <v>7029</v>
      </c>
      <c r="F148" s="46">
        <v>7760</v>
      </c>
      <c r="G148" s="47">
        <v>81907</v>
      </c>
      <c r="H148" s="47">
        <v>19826</v>
      </c>
      <c r="I148" s="47">
        <v>25483</v>
      </c>
      <c r="J148" s="48">
        <f t="shared" si="17"/>
        <v>134976</v>
      </c>
      <c r="K148" s="135">
        <v>0</v>
      </c>
    </row>
    <row r="149" spans="1:11" ht="15" x14ac:dyDescent="0.25">
      <c r="A149" s="179"/>
      <c r="B149" s="114"/>
      <c r="C149" s="124" t="s">
        <v>98</v>
      </c>
      <c r="D149" s="43">
        <v>0</v>
      </c>
      <c r="E149" s="43">
        <v>6720</v>
      </c>
      <c r="F149" s="43">
        <v>0</v>
      </c>
      <c r="G149" s="44">
        <v>67773</v>
      </c>
      <c r="H149" s="44">
        <v>13591</v>
      </c>
      <c r="I149" s="44">
        <v>25479</v>
      </c>
      <c r="J149" s="45">
        <f t="shared" si="17"/>
        <v>106843</v>
      </c>
      <c r="K149" s="41">
        <v>0</v>
      </c>
    </row>
    <row r="150" spans="1:11" ht="15" x14ac:dyDescent="0.25">
      <c r="A150" s="182"/>
      <c r="B150" s="114"/>
      <c r="C150" s="124" t="s">
        <v>99</v>
      </c>
      <c r="D150" s="43">
        <v>229</v>
      </c>
      <c r="E150" s="43">
        <v>0</v>
      </c>
      <c r="F150" s="43">
        <v>0</v>
      </c>
      <c r="G150" s="44">
        <v>172</v>
      </c>
      <c r="H150" s="44">
        <v>51</v>
      </c>
      <c r="I150" s="44">
        <v>4</v>
      </c>
      <c r="J150" s="45">
        <f t="shared" si="17"/>
        <v>227</v>
      </c>
      <c r="K150" s="41">
        <v>0</v>
      </c>
    </row>
    <row r="151" spans="1:11" ht="15" x14ac:dyDescent="0.25">
      <c r="A151" s="179"/>
      <c r="B151" s="114"/>
      <c r="C151" s="124" t="s">
        <v>100</v>
      </c>
      <c r="D151" s="43">
        <v>5471</v>
      </c>
      <c r="E151" s="43">
        <v>46</v>
      </c>
      <c r="F151" s="43">
        <v>5517</v>
      </c>
      <c r="G151" s="44">
        <v>0</v>
      </c>
      <c r="H151" s="44">
        <v>5715</v>
      </c>
      <c r="I151" s="44">
        <v>0</v>
      </c>
      <c r="J151" s="45">
        <f t="shared" si="17"/>
        <v>11232</v>
      </c>
      <c r="K151" s="41">
        <v>0</v>
      </c>
    </row>
    <row r="152" spans="1:11" ht="15" x14ac:dyDescent="0.25">
      <c r="A152" s="188"/>
      <c r="B152" s="114"/>
      <c r="C152" s="124" t="s">
        <v>101</v>
      </c>
      <c r="D152" s="43">
        <v>1925</v>
      </c>
      <c r="E152" s="43">
        <v>22</v>
      </c>
      <c r="F152" s="43">
        <v>1947</v>
      </c>
      <c r="G152" s="44">
        <v>8736</v>
      </c>
      <c r="H152" s="44">
        <v>0</v>
      </c>
      <c r="I152" s="44">
        <v>0</v>
      </c>
      <c r="J152" s="45">
        <f t="shared" si="17"/>
        <v>10683</v>
      </c>
      <c r="K152" s="41">
        <v>0</v>
      </c>
    </row>
    <row r="153" spans="1:11" ht="15" x14ac:dyDescent="0.25">
      <c r="A153" s="188"/>
      <c r="B153" s="114"/>
      <c r="C153" s="128" t="s">
        <v>102</v>
      </c>
      <c r="D153" s="43">
        <v>55</v>
      </c>
      <c r="E153" s="43">
        <v>241</v>
      </c>
      <c r="F153" s="43">
        <v>296</v>
      </c>
      <c r="G153" s="44">
        <v>5226</v>
      </c>
      <c r="H153" s="44">
        <v>469</v>
      </c>
      <c r="I153" s="44">
        <v>0</v>
      </c>
      <c r="J153" s="45">
        <f t="shared" si="17"/>
        <v>5991</v>
      </c>
      <c r="K153" s="41">
        <v>0</v>
      </c>
    </row>
    <row r="154" spans="1:11" ht="15" x14ac:dyDescent="0.25">
      <c r="B154" s="114"/>
      <c r="C154" s="128"/>
      <c r="D154" s="40"/>
      <c r="E154" s="40"/>
      <c r="F154" s="40"/>
      <c r="G154" s="41"/>
      <c r="H154" s="41"/>
      <c r="I154" s="41"/>
      <c r="J154" s="42"/>
      <c r="K154" s="41"/>
    </row>
    <row r="155" spans="1:11" ht="15" x14ac:dyDescent="0.25">
      <c r="A155" s="179"/>
      <c r="B155" s="133" t="s">
        <v>135</v>
      </c>
      <c r="C155" s="136" t="s">
        <v>136</v>
      </c>
      <c r="D155" s="46">
        <v>166</v>
      </c>
      <c r="E155" s="46">
        <v>98</v>
      </c>
      <c r="F155" s="46">
        <v>264</v>
      </c>
      <c r="G155" s="47">
        <v>470</v>
      </c>
      <c r="H155" s="47">
        <v>4</v>
      </c>
      <c r="I155" s="47">
        <v>568</v>
      </c>
      <c r="J155" s="48">
        <f t="shared" si="17"/>
        <v>1306</v>
      </c>
      <c r="K155" s="47">
        <f>J155</f>
        <v>1306</v>
      </c>
    </row>
    <row r="156" spans="1:11" ht="15" x14ac:dyDescent="0.25">
      <c r="A156" s="179"/>
      <c r="B156" s="114"/>
      <c r="C156" s="124" t="s">
        <v>137</v>
      </c>
      <c r="D156" s="43">
        <v>25</v>
      </c>
      <c r="E156" s="43">
        <v>22</v>
      </c>
      <c r="F156" s="43">
        <v>47</v>
      </c>
      <c r="G156" s="44">
        <v>429</v>
      </c>
      <c r="H156" s="44">
        <v>4</v>
      </c>
      <c r="I156" s="44">
        <v>568</v>
      </c>
      <c r="J156" s="45">
        <f t="shared" si="17"/>
        <v>1048</v>
      </c>
      <c r="K156" s="44">
        <f>J156</f>
        <v>1048</v>
      </c>
    </row>
    <row r="157" spans="1:11" ht="15" x14ac:dyDescent="0.25">
      <c r="A157" s="179"/>
      <c r="B157" s="114"/>
      <c r="C157" s="124" t="s">
        <v>158</v>
      </c>
      <c r="D157" s="43">
        <v>0</v>
      </c>
      <c r="E157" s="43">
        <v>0</v>
      </c>
      <c r="F157" s="43">
        <v>0</v>
      </c>
      <c r="G157" s="44">
        <v>0</v>
      </c>
      <c r="H157" s="44">
        <v>0</v>
      </c>
      <c r="I157" s="44">
        <v>0</v>
      </c>
      <c r="J157" s="45">
        <f t="shared" ref="J157:J158" si="18">SUM(F157:I157)</f>
        <v>0</v>
      </c>
      <c r="K157" s="44">
        <f t="shared" ref="K157:K158" si="19">J157</f>
        <v>0</v>
      </c>
    </row>
    <row r="158" spans="1:11" ht="15" x14ac:dyDescent="0.25">
      <c r="A158" s="179"/>
      <c r="B158" s="114"/>
      <c r="C158" s="124" t="s">
        <v>391</v>
      </c>
      <c r="D158" s="43">
        <v>0</v>
      </c>
      <c r="E158" s="43">
        <v>0</v>
      </c>
      <c r="F158" s="43">
        <v>0</v>
      </c>
      <c r="G158" s="44">
        <v>0</v>
      </c>
      <c r="H158" s="44">
        <v>0</v>
      </c>
      <c r="I158" s="44">
        <v>0</v>
      </c>
      <c r="J158" s="45">
        <f t="shared" si="18"/>
        <v>0</v>
      </c>
      <c r="K158" s="44">
        <f t="shared" si="19"/>
        <v>0</v>
      </c>
    </row>
    <row r="159" spans="1:11" ht="15" x14ac:dyDescent="0.25">
      <c r="B159" s="114"/>
      <c r="C159" s="128" t="s">
        <v>138</v>
      </c>
      <c r="D159" s="43">
        <v>112</v>
      </c>
      <c r="E159" s="43">
        <v>74</v>
      </c>
      <c r="F159" s="43">
        <v>186</v>
      </c>
      <c r="G159" s="44">
        <v>0</v>
      </c>
      <c r="H159" s="44">
        <v>0</v>
      </c>
      <c r="I159" s="44">
        <v>0</v>
      </c>
      <c r="J159" s="45">
        <f t="shared" si="17"/>
        <v>186</v>
      </c>
      <c r="K159" s="44">
        <f t="shared" ref="K159:K160" si="20">J159</f>
        <v>186</v>
      </c>
    </row>
    <row r="160" spans="1:11" ht="15" x14ac:dyDescent="0.25">
      <c r="A160" s="179"/>
      <c r="B160" s="114"/>
      <c r="C160" s="128" t="s">
        <v>36</v>
      </c>
      <c r="D160" s="43">
        <v>29</v>
      </c>
      <c r="E160" s="43">
        <v>2</v>
      </c>
      <c r="F160" s="43">
        <v>31</v>
      </c>
      <c r="G160" s="44">
        <v>41</v>
      </c>
      <c r="H160" s="44">
        <v>0</v>
      </c>
      <c r="I160" s="44">
        <v>0</v>
      </c>
      <c r="J160" s="45">
        <f t="shared" si="17"/>
        <v>72</v>
      </c>
      <c r="K160" s="44">
        <f t="shared" si="20"/>
        <v>72</v>
      </c>
    </row>
    <row r="161" spans="1:11" ht="15" x14ac:dyDescent="0.25">
      <c r="B161" s="114"/>
      <c r="C161" s="128"/>
      <c r="D161" s="40"/>
      <c r="E161" s="40"/>
      <c r="F161" s="40"/>
      <c r="G161" s="41"/>
      <c r="H161" s="41"/>
      <c r="I161" s="41"/>
      <c r="J161" s="42"/>
      <c r="K161" s="41"/>
    </row>
    <row r="162" spans="1:11" ht="15" x14ac:dyDescent="0.25">
      <c r="A162" s="179"/>
      <c r="B162" s="133" t="s">
        <v>139</v>
      </c>
      <c r="C162" s="136" t="s">
        <v>140</v>
      </c>
      <c r="D162" s="46">
        <v>1843</v>
      </c>
      <c r="E162" s="46">
        <v>870</v>
      </c>
      <c r="F162" s="46">
        <v>2713</v>
      </c>
      <c r="G162" s="47">
        <v>1798</v>
      </c>
      <c r="H162" s="47">
        <v>1803</v>
      </c>
      <c r="I162" s="47">
        <v>678</v>
      </c>
      <c r="J162" s="48">
        <f t="shared" si="17"/>
        <v>6992</v>
      </c>
      <c r="K162" s="47">
        <f>J162</f>
        <v>6992</v>
      </c>
    </row>
    <row r="163" spans="1:11" ht="15" x14ac:dyDescent="0.25">
      <c r="A163" s="179"/>
      <c r="B163" s="114"/>
      <c r="C163" s="124" t="s">
        <v>141</v>
      </c>
      <c r="D163" s="43">
        <v>0</v>
      </c>
      <c r="E163" s="43">
        <v>3</v>
      </c>
      <c r="F163" s="43">
        <v>3</v>
      </c>
      <c r="G163" s="44">
        <v>33</v>
      </c>
      <c r="H163" s="44">
        <v>87</v>
      </c>
      <c r="I163" s="44">
        <v>0</v>
      </c>
      <c r="J163" s="45">
        <f t="shared" si="17"/>
        <v>123</v>
      </c>
      <c r="K163" s="44">
        <f>J163</f>
        <v>123</v>
      </c>
    </row>
    <row r="164" spans="1:11" ht="15" x14ac:dyDescent="0.25">
      <c r="A164" s="179"/>
      <c r="B164" s="114"/>
      <c r="C164" s="124" t="s">
        <v>142</v>
      </c>
      <c r="D164" s="43">
        <v>54</v>
      </c>
      <c r="E164" s="43">
        <v>80</v>
      </c>
      <c r="F164" s="43">
        <v>134</v>
      </c>
      <c r="G164" s="44">
        <v>103</v>
      </c>
      <c r="H164" s="44">
        <v>131</v>
      </c>
      <c r="I164" s="44">
        <v>0</v>
      </c>
      <c r="J164" s="45">
        <f t="shared" si="17"/>
        <v>368</v>
      </c>
      <c r="K164" s="44">
        <f t="shared" ref="K164:K170" si="21">J164</f>
        <v>368</v>
      </c>
    </row>
    <row r="165" spans="1:11" ht="15" x14ac:dyDescent="0.25">
      <c r="A165" s="179"/>
      <c r="B165" s="114"/>
      <c r="C165" s="124" t="s">
        <v>143</v>
      </c>
      <c r="D165" s="43">
        <v>647</v>
      </c>
      <c r="E165" s="43">
        <v>0</v>
      </c>
      <c r="F165" s="43">
        <v>647</v>
      </c>
      <c r="G165" s="44">
        <v>78</v>
      </c>
      <c r="H165" s="44">
        <v>263</v>
      </c>
      <c r="I165" s="44">
        <v>466</v>
      </c>
      <c r="J165" s="45">
        <f t="shared" si="17"/>
        <v>1454</v>
      </c>
      <c r="K165" s="44">
        <f t="shared" si="21"/>
        <v>1454</v>
      </c>
    </row>
    <row r="166" spans="1:11" ht="15" x14ac:dyDescent="0.25">
      <c r="A166" s="183"/>
      <c r="B166" s="114"/>
      <c r="C166" s="128" t="s">
        <v>144</v>
      </c>
      <c r="D166" s="43">
        <v>158</v>
      </c>
      <c r="E166" s="43">
        <v>502</v>
      </c>
      <c r="F166" s="43">
        <v>660</v>
      </c>
      <c r="G166" s="44">
        <v>378</v>
      </c>
      <c r="H166" s="44">
        <v>580</v>
      </c>
      <c r="I166" s="44">
        <v>73</v>
      </c>
      <c r="J166" s="45">
        <f t="shared" si="17"/>
        <v>1691</v>
      </c>
      <c r="K166" s="44">
        <f t="shared" si="21"/>
        <v>1691</v>
      </c>
    </row>
    <row r="167" spans="1:11" ht="15" x14ac:dyDescent="0.25">
      <c r="A167" s="179"/>
      <c r="B167" s="114"/>
      <c r="C167" s="128" t="s">
        <v>145</v>
      </c>
      <c r="D167" s="43">
        <v>190</v>
      </c>
      <c r="E167" s="43">
        <v>0</v>
      </c>
      <c r="F167" s="43">
        <v>190</v>
      </c>
      <c r="G167" s="44">
        <v>68</v>
      </c>
      <c r="H167" s="44">
        <v>495</v>
      </c>
      <c r="I167" s="44">
        <v>0</v>
      </c>
      <c r="J167" s="45">
        <f t="shared" si="17"/>
        <v>753</v>
      </c>
      <c r="K167" s="44">
        <f t="shared" si="21"/>
        <v>753</v>
      </c>
    </row>
    <row r="168" spans="1:11" ht="15" x14ac:dyDescent="0.25">
      <c r="A168" s="179"/>
      <c r="B168" s="114"/>
      <c r="C168" s="128" t="s">
        <v>146</v>
      </c>
      <c r="D168" s="43">
        <v>399</v>
      </c>
      <c r="E168" s="43">
        <v>53</v>
      </c>
      <c r="F168" s="43">
        <v>452</v>
      </c>
      <c r="G168" s="44">
        <v>574</v>
      </c>
      <c r="H168" s="44">
        <v>112</v>
      </c>
      <c r="I168" s="44">
        <v>51</v>
      </c>
      <c r="J168" s="45">
        <f t="shared" si="17"/>
        <v>1189</v>
      </c>
      <c r="K168" s="44">
        <f t="shared" si="21"/>
        <v>1189</v>
      </c>
    </row>
    <row r="169" spans="1:11" ht="15" x14ac:dyDescent="0.25">
      <c r="A169" s="191"/>
      <c r="B169" s="114"/>
      <c r="C169" s="115" t="s">
        <v>367</v>
      </c>
      <c r="D169" s="43">
        <v>70</v>
      </c>
      <c r="E169" s="43">
        <v>0</v>
      </c>
      <c r="F169" s="43">
        <v>70</v>
      </c>
      <c r="G169" s="44">
        <v>0</v>
      </c>
      <c r="H169" s="44">
        <v>0</v>
      </c>
      <c r="I169" s="44">
        <v>0</v>
      </c>
      <c r="J169" s="45">
        <f t="shared" si="17"/>
        <v>70</v>
      </c>
      <c r="K169" s="44">
        <f t="shared" si="21"/>
        <v>70</v>
      </c>
    </row>
    <row r="170" spans="1:11" ht="15" x14ac:dyDescent="0.25">
      <c r="A170" s="191"/>
      <c r="B170" s="114"/>
      <c r="C170" s="124" t="s">
        <v>147</v>
      </c>
      <c r="D170" s="43">
        <v>325</v>
      </c>
      <c r="E170" s="43">
        <v>232</v>
      </c>
      <c r="F170" s="43">
        <v>557</v>
      </c>
      <c r="G170" s="44">
        <v>564</v>
      </c>
      <c r="H170" s="44">
        <v>135</v>
      </c>
      <c r="I170" s="44">
        <v>88</v>
      </c>
      <c r="J170" s="45">
        <f t="shared" si="17"/>
        <v>1344</v>
      </c>
      <c r="K170" s="44">
        <f t="shared" si="21"/>
        <v>1344</v>
      </c>
    </row>
    <row r="171" spans="1:11" ht="15" x14ac:dyDescent="0.25">
      <c r="A171" s="188"/>
      <c r="B171" s="114"/>
      <c r="C171" s="124"/>
      <c r="D171" s="40"/>
      <c r="E171" s="40"/>
      <c r="F171" s="40"/>
      <c r="G171" s="41"/>
      <c r="H171" s="41"/>
      <c r="I171" s="41"/>
      <c r="J171" s="42"/>
      <c r="K171" s="41"/>
    </row>
    <row r="172" spans="1:11" ht="15" x14ac:dyDescent="0.25">
      <c r="A172" s="191"/>
      <c r="B172" s="167" t="s">
        <v>148</v>
      </c>
      <c r="C172" s="159" t="s">
        <v>149</v>
      </c>
      <c r="D172" s="213">
        <v>1429</v>
      </c>
      <c r="E172" s="213">
        <v>5977</v>
      </c>
      <c r="F172" s="213">
        <v>2134</v>
      </c>
      <c r="G172" s="214">
        <v>10207</v>
      </c>
      <c r="H172" s="214">
        <v>11731</v>
      </c>
      <c r="I172" s="214">
        <v>97</v>
      </c>
      <c r="J172" s="215">
        <f t="shared" si="17"/>
        <v>24169</v>
      </c>
      <c r="K172" s="214">
        <f>J172-J191</f>
        <v>9172</v>
      </c>
    </row>
    <row r="173" spans="1:11" ht="15" x14ac:dyDescent="0.25">
      <c r="A173" s="188"/>
      <c r="B173" s="114"/>
      <c r="C173" s="146"/>
      <c r="D173" s="40"/>
      <c r="E173" s="40"/>
      <c r="F173" s="40"/>
      <c r="G173" s="41"/>
      <c r="H173" s="41"/>
      <c r="I173" s="41"/>
      <c r="J173" s="42"/>
      <c r="K173" s="41"/>
    </row>
    <row r="174" spans="1:11" ht="15" x14ac:dyDescent="0.25">
      <c r="A174" s="188"/>
      <c r="B174" s="133" t="s">
        <v>150</v>
      </c>
      <c r="C174" s="136" t="s">
        <v>151</v>
      </c>
      <c r="D174" s="46">
        <v>86</v>
      </c>
      <c r="E174" s="46">
        <v>0</v>
      </c>
      <c r="F174" s="46">
        <v>86</v>
      </c>
      <c r="G174" s="47">
        <v>2255</v>
      </c>
      <c r="H174" s="47">
        <v>1880</v>
      </c>
      <c r="I174" s="47">
        <v>0</v>
      </c>
      <c r="J174" s="48">
        <f t="shared" si="17"/>
        <v>4221</v>
      </c>
      <c r="K174" s="47">
        <f>J174</f>
        <v>4221</v>
      </c>
    </row>
    <row r="175" spans="1:11" ht="15" x14ac:dyDescent="0.25">
      <c r="A175" s="188"/>
      <c r="B175" s="114"/>
      <c r="C175" s="128" t="s">
        <v>152</v>
      </c>
      <c r="D175" s="43">
        <v>86</v>
      </c>
      <c r="E175" s="43">
        <v>0</v>
      </c>
      <c r="F175" s="43">
        <v>86</v>
      </c>
      <c r="G175" s="44">
        <v>2255</v>
      </c>
      <c r="H175" s="44">
        <v>71</v>
      </c>
      <c r="I175" s="44">
        <v>0</v>
      </c>
      <c r="J175" s="45">
        <f t="shared" si="17"/>
        <v>2412</v>
      </c>
      <c r="K175" s="44">
        <f>J175</f>
        <v>2412</v>
      </c>
    </row>
    <row r="176" spans="1:11" ht="15" x14ac:dyDescent="0.25">
      <c r="A176" s="189"/>
      <c r="B176" s="114"/>
      <c r="C176" s="124" t="s">
        <v>153</v>
      </c>
      <c r="D176" s="43">
        <v>0</v>
      </c>
      <c r="E176" s="43">
        <v>0</v>
      </c>
      <c r="F176" s="43">
        <v>0</v>
      </c>
      <c r="G176" s="44">
        <v>0</v>
      </c>
      <c r="H176" s="44">
        <v>129</v>
      </c>
      <c r="I176" s="44">
        <v>0</v>
      </c>
      <c r="J176" s="45">
        <f t="shared" si="17"/>
        <v>129</v>
      </c>
      <c r="K176" s="44">
        <f t="shared" ref="K176:K180" si="22">J176</f>
        <v>129</v>
      </c>
    </row>
    <row r="177" spans="1:11" ht="15" x14ac:dyDescent="0.25">
      <c r="A177" s="189"/>
      <c r="B177" s="114"/>
      <c r="C177" s="124" t="s">
        <v>154</v>
      </c>
      <c r="D177" s="43">
        <v>0</v>
      </c>
      <c r="E177" s="43">
        <v>0</v>
      </c>
      <c r="F177" s="43">
        <v>0</v>
      </c>
      <c r="G177" s="44">
        <v>0</v>
      </c>
      <c r="H177" s="44">
        <v>417</v>
      </c>
      <c r="I177" s="44">
        <v>0</v>
      </c>
      <c r="J177" s="45">
        <f t="shared" si="17"/>
        <v>417</v>
      </c>
      <c r="K177" s="44">
        <f t="shared" si="22"/>
        <v>417</v>
      </c>
    </row>
    <row r="178" spans="1:11" ht="15" x14ac:dyDescent="0.25">
      <c r="A178" s="189"/>
      <c r="B178" s="114"/>
      <c r="C178" s="124" t="s">
        <v>155</v>
      </c>
      <c r="D178" s="43">
        <v>0</v>
      </c>
      <c r="E178" s="43">
        <v>0</v>
      </c>
      <c r="F178" s="43">
        <v>0</v>
      </c>
      <c r="G178" s="44">
        <v>0</v>
      </c>
      <c r="H178" s="44">
        <v>1263</v>
      </c>
      <c r="I178" s="44">
        <v>0</v>
      </c>
      <c r="J178" s="45">
        <f t="shared" si="17"/>
        <v>1263</v>
      </c>
      <c r="K178" s="44">
        <f t="shared" si="22"/>
        <v>1263</v>
      </c>
    </row>
    <row r="179" spans="1:11" ht="15" x14ac:dyDescent="0.25">
      <c r="A179" s="186"/>
      <c r="B179" s="114"/>
      <c r="C179" s="124" t="s">
        <v>156</v>
      </c>
      <c r="D179" s="43">
        <v>0</v>
      </c>
      <c r="E179" s="43">
        <v>0</v>
      </c>
      <c r="F179" s="43">
        <v>0</v>
      </c>
      <c r="G179" s="44">
        <v>0</v>
      </c>
      <c r="H179" s="44">
        <v>0</v>
      </c>
      <c r="I179" s="44">
        <v>0</v>
      </c>
      <c r="J179" s="45">
        <f>SUM(F179:I179)</f>
        <v>0</v>
      </c>
      <c r="K179" s="44">
        <f t="shared" si="22"/>
        <v>0</v>
      </c>
    </row>
    <row r="180" spans="1:11" ht="15" x14ac:dyDescent="0.25">
      <c r="A180" s="186"/>
      <c r="B180" s="114"/>
      <c r="C180" s="124" t="s">
        <v>36</v>
      </c>
      <c r="D180" s="43">
        <v>0</v>
      </c>
      <c r="E180" s="43">
        <v>0</v>
      </c>
      <c r="F180" s="43">
        <v>0</v>
      </c>
      <c r="G180" s="44">
        <v>0</v>
      </c>
      <c r="H180" s="44">
        <v>0</v>
      </c>
      <c r="I180" s="44">
        <v>0</v>
      </c>
      <c r="J180" s="45">
        <f>SUM(F180:I180)</f>
        <v>0</v>
      </c>
      <c r="K180" s="44">
        <f t="shared" si="22"/>
        <v>0</v>
      </c>
    </row>
    <row r="181" spans="1:11" ht="15" x14ac:dyDescent="0.25">
      <c r="A181" s="188"/>
      <c r="B181" s="114"/>
      <c r="C181" s="146"/>
      <c r="D181" s="40"/>
      <c r="E181" s="40"/>
      <c r="F181" s="40"/>
      <c r="G181" s="41"/>
      <c r="H181" s="41"/>
      <c r="I181" s="41"/>
      <c r="J181" s="42"/>
      <c r="K181" s="41"/>
    </row>
    <row r="182" spans="1:11" ht="15" x14ac:dyDescent="0.25">
      <c r="A182" s="188"/>
      <c r="B182" s="133" t="s">
        <v>157</v>
      </c>
      <c r="C182" s="136" t="s">
        <v>338</v>
      </c>
      <c r="D182" s="46">
        <v>616</v>
      </c>
      <c r="E182" s="46">
        <v>592</v>
      </c>
      <c r="F182" s="46">
        <v>1208</v>
      </c>
      <c r="G182" s="47">
        <v>2595</v>
      </c>
      <c r="H182" s="47">
        <v>263</v>
      </c>
      <c r="I182" s="47">
        <v>10</v>
      </c>
      <c r="J182" s="48">
        <f t="shared" si="17"/>
        <v>4076</v>
      </c>
      <c r="K182" s="47">
        <f>J182</f>
        <v>4076</v>
      </c>
    </row>
    <row r="183" spans="1:11" ht="15" x14ac:dyDescent="0.25">
      <c r="A183" s="189"/>
      <c r="B183" s="114"/>
      <c r="C183" s="124" t="s">
        <v>158</v>
      </c>
      <c r="D183" s="43">
        <v>465</v>
      </c>
      <c r="E183" s="43">
        <v>393</v>
      </c>
      <c r="F183" s="43">
        <v>858</v>
      </c>
      <c r="G183" s="44">
        <v>1174</v>
      </c>
      <c r="H183" s="44">
        <v>135</v>
      </c>
      <c r="I183" s="44">
        <v>10</v>
      </c>
      <c r="J183" s="45">
        <f t="shared" si="17"/>
        <v>2177</v>
      </c>
      <c r="K183" s="44">
        <f>J183</f>
        <v>2177</v>
      </c>
    </row>
    <row r="184" spans="1:11" ht="15" x14ac:dyDescent="0.25">
      <c r="A184" s="189"/>
      <c r="B184" s="114"/>
      <c r="C184" s="124" t="s">
        <v>304</v>
      </c>
      <c r="D184" s="43">
        <v>18</v>
      </c>
      <c r="E184" s="43">
        <v>12</v>
      </c>
      <c r="F184" s="43">
        <v>30</v>
      </c>
      <c r="G184" s="44">
        <v>948</v>
      </c>
      <c r="H184" s="44">
        <v>1</v>
      </c>
      <c r="I184" s="44">
        <v>0</v>
      </c>
      <c r="J184" s="45">
        <f t="shared" si="17"/>
        <v>979</v>
      </c>
      <c r="K184" s="44">
        <f t="shared" ref="K184:K189" si="23">J184</f>
        <v>979</v>
      </c>
    </row>
    <row r="185" spans="1:11" ht="15" x14ac:dyDescent="0.25">
      <c r="A185" s="188"/>
      <c r="B185" s="114"/>
      <c r="C185" s="128" t="s">
        <v>159</v>
      </c>
      <c r="D185" s="43">
        <v>131</v>
      </c>
      <c r="E185" s="43">
        <v>35</v>
      </c>
      <c r="F185" s="43">
        <v>166</v>
      </c>
      <c r="G185" s="44">
        <v>215</v>
      </c>
      <c r="H185" s="44">
        <v>126</v>
      </c>
      <c r="I185" s="44">
        <v>0</v>
      </c>
      <c r="J185" s="45">
        <f t="shared" si="17"/>
        <v>507</v>
      </c>
      <c r="K185" s="44">
        <f t="shared" si="23"/>
        <v>507</v>
      </c>
    </row>
    <row r="186" spans="1:11" ht="15" x14ac:dyDescent="0.25">
      <c r="A186" s="188"/>
      <c r="B186" s="114"/>
      <c r="C186" s="128" t="s">
        <v>305</v>
      </c>
      <c r="D186" s="43">
        <v>2</v>
      </c>
      <c r="E186" s="43">
        <v>4</v>
      </c>
      <c r="F186" s="43">
        <v>6</v>
      </c>
      <c r="G186" s="44">
        <v>113</v>
      </c>
      <c r="H186" s="44">
        <v>0</v>
      </c>
      <c r="I186" s="44">
        <v>0</v>
      </c>
      <c r="J186" s="45">
        <f>SUM(F186:I186)</f>
        <v>119</v>
      </c>
      <c r="K186" s="44">
        <f t="shared" si="23"/>
        <v>119</v>
      </c>
    </row>
    <row r="187" spans="1:11" ht="15" x14ac:dyDescent="0.25">
      <c r="A187" s="188"/>
      <c r="B187" s="114"/>
      <c r="C187" s="128" t="s">
        <v>391</v>
      </c>
      <c r="D187" s="43">
        <v>0</v>
      </c>
      <c r="E187" s="43">
        <v>0</v>
      </c>
      <c r="F187" s="43">
        <v>0</v>
      </c>
      <c r="G187" s="44">
        <v>0</v>
      </c>
      <c r="H187" s="44">
        <v>0</v>
      </c>
      <c r="I187" s="44">
        <v>0</v>
      </c>
      <c r="J187" s="45">
        <f>SUM(F187:I187)</f>
        <v>0</v>
      </c>
      <c r="K187" s="44">
        <f t="shared" ref="K187" si="24">J187</f>
        <v>0</v>
      </c>
    </row>
    <row r="188" spans="1:11" ht="15" x14ac:dyDescent="0.25">
      <c r="A188" s="190"/>
      <c r="B188" s="114"/>
      <c r="C188" s="124" t="s">
        <v>160</v>
      </c>
      <c r="D188" s="43">
        <v>0</v>
      </c>
      <c r="E188" s="43">
        <v>146</v>
      </c>
      <c r="F188" s="43">
        <v>146</v>
      </c>
      <c r="G188" s="44">
        <v>128</v>
      </c>
      <c r="H188" s="44">
        <v>1</v>
      </c>
      <c r="I188" s="44">
        <v>0</v>
      </c>
      <c r="J188" s="45">
        <f t="shared" si="17"/>
        <v>275</v>
      </c>
      <c r="K188" s="44">
        <f t="shared" si="23"/>
        <v>275</v>
      </c>
    </row>
    <row r="189" spans="1:11" ht="15" x14ac:dyDescent="0.25">
      <c r="A189" s="191"/>
      <c r="B189" s="114"/>
      <c r="C189" s="124" t="s">
        <v>97</v>
      </c>
      <c r="D189" s="43">
        <v>0</v>
      </c>
      <c r="E189" s="43">
        <v>2</v>
      </c>
      <c r="F189" s="43">
        <v>2</v>
      </c>
      <c r="G189" s="44">
        <v>17</v>
      </c>
      <c r="H189" s="44">
        <v>0</v>
      </c>
      <c r="I189" s="44">
        <v>0</v>
      </c>
      <c r="J189" s="45">
        <f t="shared" si="17"/>
        <v>19</v>
      </c>
      <c r="K189" s="44">
        <f t="shared" si="23"/>
        <v>19</v>
      </c>
    </row>
    <row r="190" spans="1:11" ht="15" x14ac:dyDescent="0.25">
      <c r="B190" s="114"/>
      <c r="C190" s="146"/>
      <c r="D190" s="40"/>
      <c r="E190" s="40"/>
      <c r="F190" s="40"/>
      <c r="G190" s="41"/>
      <c r="H190" s="41"/>
      <c r="I190" s="41"/>
      <c r="J190" s="42"/>
      <c r="K190" s="41"/>
    </row>
    <row r="191" spans="1:11" ht="15" x14ac:dyDescent="0.25">
      <c r="B191" s="133" t="s">
        <v>308</v>
      </c>
      <c r="C191" s="136" t="s">
        <v>161</v>
      </c>
      <c r="D191" s="46">
        <v>556</v>
      </c>
      <c r="E191" s="46">
        <v>5261</v>
      </c>
      <c r="F191" s="46">
        <v>545</v>
      </c>
      <c r="G191" s="47">
        <v>5068</v>
      </c>
      <c r="H191" s="47">
        <v>9297</v>
      </c>
      <c r="I191" s="47">
        <v>87</v>
      </c>
      <c r="J191" s="48">
        <f t="shared" si="17"/>
        <v>14997</v>
      </c>
      <c r="K191" s="135">
        <v>0</v>
      </c>
    </row>
    <row r="192" spans="1:11" ht="15" x14ac:dyDescent="0.25">
      <c r="A192" s="179"/>
      <c r="B192" s="114"/>
      <c r="C192" s="124" t="s">
        <v>340</v>
      </c>
      <c r="D192" s="43">
        <v>549</v>
      </c>
      <c r="E192" s="43">
        <v>4723</v>
      </c>
      <c r="F192" s="43">
        <v>0</v>
      </c>
      <c r="G192" s="44">
        <v>4854</v>
      </c>
      <c r="H192" s="44">
        <v>6162</v>
      </c>
      <c r="I192" s="44">
        <v>87</v>
      </c>
      <c r="J192" s="45">
        <f>SUM(F192:I192)</f>
        <v>11103</v>
      </c>
      <c r="K192" s="41">
        <v>0</v>
      </c>
    </row>
    <row r="193" spans="1:11" ht="15" x14ac:dyDescent="0.25">
      <c r="A193" s="179"/>
      <c r="B193" s="114"/>
      <c r="C193" s="124" t="s">
        <v>100</v>
      </c>
      <c r="D193" s="43">
        <v>6</v>
      </c>
      <c r="E193" s="43">
        <v>526</v>
      </c>
      <c r="F193" s="43">
        <v>532</v>
      </c>
      <c r="G193" s="44">
        <v>0</v>
      </c>
      <c r="H193" s="44">
        <v>3135</v>
      </c>
      <c r="I193" s="44">
        <v>0</v>
      </c>
      <c r="J193" s="45">
        <f t="shared" si="17"/>
        <v>3667</v>
      </c>
      <c r="K193" s="41">
        <v>0</v>
      </c>
    </row>
    <row r="194" spans="1:11" ht="15" x14ac:dyDescent="0.25">
      <c r="A194" s="191"/>
      <c r="B194" s="114"/>
      <c r="C194" s="124" t="s">
        <v>101</v>
      </c>
      <c r="D194" s="43">
        <v>1</v>
      </c>
      <c r="E194" s="43">
        <v>10</v>
      </c>
      <c r="F194" s="43">
        <v>11</v>
      </c>
      <c r="G194" s="44">
        <v>184</v>
      </c>
      <c r="H194" s="44">
        <v>0</v>
      </c>
      <c r="I194" s="44">
        <v>0</v>
      </c>
      <c r="J194" s="45">
        <f t="shared" si="17"/>
        <v>195</v>
      </c>
      <c r="K194" s="41">
        <v>0</v>
      </c>
    </row>
    <row r="195" spans="1:11" ht="15" x14ac:dyDescent="0.25">
      <c r="A195" s="186"/>
      <c r="B195" s="114"/>
      <c r="C195" s="128" t="s">
        <v>102</v>
      </c>
      <c r="D195" s="43">
        <v>0</v>
      </c>
      <c r="E195" s="43">
        <v>2</v>
      </c>
      <c r="F195" s="43">
        <v>2</v>
      </c>
      <c r="G195" s="44">
        <v>30</v>
      </c>
      <c r="H195" s="44">
        <v>0</v>
      </c>
      <c r="I195" s="44">
        <v>0</v>
      </c>
      <c r="J195" s="45">
        <f t="shared" si="17"/>
        <v>32</v>
      </c>
      <c r="K195" s="41">
        <v>0</v>
      </c>
    </row>
    <row r="196" spans="1:11" ht="15" x14ac:dyDescent="0.25">
      <c r="A196" s="191"/>
      <c r="B196" s="114"/>
      <c r="C196" s="115"/>
      <c r="D196" s="40"/>
      <c r="E196" s="40"/>
      <c r="F196" s="40"/>
      <c r="G196" s="40"/>
      <c r="H196" s="40"/>
      <c r="I196" s="40"/>
      <c r="J196" s="40"/>
      <c r="K196" s="41"/>
    </row>
    <row r="197" spans="1:11" ht="15" x14ac:dyDescent="0.25">
      <c r="B197" s="133" t="s">
        <v>162</v>
      </c>
      <c r="C197" s="145" t="s">
        <v>163</v>
      </c>
      <c r="D197" s="205">
        <v>0</v>
      </c>
      <c r="E197" s="205">
        <v>0</v>
      </c>
      <c r="F197" s="205">
        <v>0</v>
      </c>
      <c r="G197" s="206">
        <v>0</v>
      </c>
      <c r="H197" s="206">
        <v>0</v>
      </c>
      <c r="I197" s="206">
        <v>0</v>
      </c>
      <c r="J197" s="207"/>
      <c r="K197" s="206"/>
    </row>
    <row r="198" spans="1:11" ht="15" x14ac:dyDescent="0.25">
      <c r="B198" s="114"/>
      <c r="C198" s="115"/>
      <c r="D198" s="40"/>
      <c r="E198" s="40"/>
      <c r="F198" s="40"/>
      <c r="G198" s="41"/>
      <c r="H198" s="41"/>
      <c r="I198" s="41"/>
      <c r="J198" s="42"/>
      <c r="K198" s="41"/>
    </row>
    <row r="199" spans="1:11" ht="31.15" customHeight="1" x14ac:dyDescent="0.2">
      <c r="B199" s="208" t="s">
        <v>375</v>
      </c>
      <c r="C199" s="209" t="s">
        <v>377</v>
      </c>
      <c r="D199" s="55">
        <v>171</v>
      </c>
      <c r="E199" s="55">
        <v>124</v>
      </c>
      <c r="F199" s="55">
        <v>295</v>
      </c>
      <c r="G199" s="56">
        <v>289</v>
      </c>
      <c r="H199" s="56">
        <v>291</v>
      </c>
      <c r="I199" s="56">
        <v>0</v>
      </c>
      <c r="J199" s="57">
        <f t="shared" si="17"/>
        <v>875</v>
      </c>
      <c r="K199" s="56">
        <f>J199</f>
        <v>875</v>
      </c>
    </row>
    <row r="200" spans="1:11" ht="15" x14ac:dyDescent="0.25">
      <c r="B200" s="139"/>
      <c r="C200" s="124" t="s">
        <v>164</v>
      </c>
      <c r="D200" s="43">
        <v>1</v>
      </c>
      <c r="E200" s="43">
        <v>0</v>
      </c>
      <c r="F200" s="43">
        <v>1</v>
      </c>
      <c r="G200" s="44">
        <v>0</v>
      </c>
      <c r="H200" s="44">
        <v>0</v>
      </c>
      <c r="I200" s="44">
        <v>0</v>
      </c>
      <c r="J200" s="45">
        <f t="shared" si="17"/>
        <v>1</v>
      </c>
      <c r="K200" s="44">
        <f>J200</f>
        <v>1</v>
      </c>
    </row>
    <row r="201" spans="1:11" ht="15" x14ac:dyDescent="0.25">
      <c r="B201" s="139"/>
      <c r="C201" s="124" t="s">
        <v>97</v>
      </c>
      <c r="D201" s="43">
        <v>170</v>
      </c>
      <c r="E201" s="43">
        <v>124</v>
      </c>
      <c r="F201" s="43">
        <v>294</v>
      </c>
      <c r="G201" s="44">
        <v>289</v>
      </c>
      <c r="H201" s="44">
        <v>291</v>
      </c>
      <c r="I201" s="44">
        <v>0</v>
      </c>
      <c r="J201" s="45">
        <f t="shared" si="17"/>
        <v>874</v>
      </c>
      <c r="K201" s="44">
        <f>J201</f>
        <v>874</v>
      </c>
    </row>
    <row r="202" spans="1:11" ht="15" x14ac:dyDescent="0.25">
      <c r="B202" s="139"/>
      <c r="C202" s="146"/>
      <c r="D202" s="162"/>
      <c r="E202" s="162"/>
      <c r="F202" s="162"/>
      <c r="G202" s="163"/>
      <c r="H202" s="163"/>
      <c r="I202" s="163"/>
      <c r="J202" s="161"/>
      <c r="K202" s="163"/>
    </row>
    <row r="203" spans="1:11" ht="15.75" thickBot="1" x14ac:dyDescent="0.3">
      <c r="B203" s="210"/>
      <c r="C203" s="211"/>
      <c r="D203" s="84"/>
      <c r="E203" s="84"/>
      <c r="F203" s="84"/>
      <c r="G203" s="85"/>
      <c r="H203" s="212"/>
      <c r="I203" s="85"/>
      <c r="J203" s="86"/>
      <c r="K203" s="212"/>
    </row>
    <row r="204" spans="1:11" s="177" customFormat="1" ht="13.5" thickTop="1" x14ac:dyDescent="0.2"/>
  </sheetData>
  <mergeCells count="7">
    <mergeCell ref="K6:K9"/>
    <mergeCell ref="B6:C9"/>
    <mergeCell ref="D6:F8"/>
    <mergeCell ref="G6:G9"/>
    <mergeCell ref="H6:H9"/>
    <mergeCell ref="I6:I9"/>
    <mergeCell ref="J6:J9"/>
  </mergeCells>
  <conditionalFormatting sqref="L27">
    <cfRule type="cellIs" dxfId="505" priority="22" stopIfTrue="1" operator="notEqual">
      <formula>L29+L30+L31+L32+L33</formula>
    </cfRule>
  </conditionalFormatting>
  <conditionalFormatting sqref="D47:K47">
    <cfRule type="cellIs" dxfId="504" priority="4" stopIfTrue="1" operator="notEqual">
      <formula>D48+D49</formula>
    </cfRule>
  </conditionalFormatting>
  <conditionalFormatting sqref="D51:K51">
    <cfRule type="cellIs" dxfId="503" priority="5" stopIfTrue="1" operator="notEqual">
      <formula>D52+D53+D54</formula>
    </cfRule>
  </conditionalFormatting>
  <conditionalFormatting sqref="D162:K162">
    <cfRule type="cellIs" dxfId="502" priority="6" stopIfTrue="1" operator="notEqual">
      <formula>SUM(D163:D170)</formula>
    </cfRule>
  </conditionalFormatting>
  <conditionalFormatting sqref="D78:K78">
    <cfRule type="cellIs" dxfId="501" priority="7" stopIfTrue="1" operator="notEqual">
      <formula>D79+D80+D81+D82+D83+D84+D85+D86+D87+D88</formula>
    </cfRule>
  </conditionalFormatting>
  <conditionalFormatting sqref="D97:K97">
    <cfRule type="cellIs" dxfId="500" priority="8" stopIfTrue="1" operator="notEqual">
      <formula>D98+D99+D100+D101+D102+D103+D104+D105+D106+D107</formula>
    </cfRule>
  </conditionalFormatting>
  <conditionalFormatting sqref="D109:K109">
    <cfRule type="cellIs" dxfId="499" priority="9" stopIfTrue="1" operator="notEqual">
      <formula>D110+D111+D112+D113+D114+D115</formula>
    </cfRule>
  </conditionalFormatting>
  <conditionalFormatting sqref="D174:K174">
    <cfRule type="cellIs" dxfId="498" priority="10" stopIfTrue="1" operator="notEqual">
      <formula>SUM(D175:D180)</formula>
    </cfRule>
  </conditionalFormatting>
  <conditionalFormatting sqref="D27:K27">
    <cfRule type="cellIs" dxfId="497" priority="12" stopIfTrue="1" operator="notEqual">
      <formula>D29+D30+D31+D32+D33</formula>
    </cfRule>
  </conditionalFormatting>
  <conditionalFormatting sqref="D148:K148">
    <cfRule type="cellIs" dxfId="496" priority="3" stopIfTrue="1" operator="notEqual">
      <formula>D149+D150+D151+D152+D153</formula>
    </cfRule>
  </conditionalFormatting>
  <conditionalFormatting sqref="D56:K56">
    <cfRule type="cellIs" dxfId="495" priority="18" stopIfTrue="1" operator="notEqual">
      <formula>D57+D59+D60+D62+D63+D64+D61+D65+D66+D67+D68+D69+D70+D71+D72+D75+D76</formula>
    </cfRule>
  </conditionalFormatting>
  <conditionalFormatting sqref="D155:K155">
    <cfRule type="cellIs" dxfId="494" priority="1" stopIfTrue="1" operator="notEqual">
      <formula>D156+D159+D160</formula>
    </cfRule>
  </conditionalFormatting>
  <conditionalFormatting sqref="D135:K135">
    <cfRule type="cellIs" dxfId="493" priority="19" stopIfTrue="1" operator="notEqual">
      <formula>#REF!+#REF!</formula>
    </cfRule>
  </conditionalFormatting>
  <conditionalFormatting sqref="D137:K137">
    <cfRule type="cellIs" dxfId="492" priority="20" stopIfTrue="1" operator="notEqual">
      <formula>D139+D138+D140+#REF!</formula>
    </cfRule>
  </conditionalFormatting>
  <conditionalFormatting sqref="D22:J22 K22:K25">
    <cfRule type="cellIs" dxfId="491" priority="21" stopIfTrue="1" operator="notEqual">
      <formula>D23+D24+#REF!+D25</formula>
    </cfRule>
  </conditionalFormatting>
  <conditionalFormatting sqref="D191:K191">
    <cfRule type="cellIs" dxfId="490" priority="62" stopIfTrue="1" operator="notEqual">
      <formula>D192+#REF!+D193+D194+D195</formula>
    </cfRule>
  </conditionalFormatting>
  <conditionalFormatting sqref="D35:K35">
    <cfRule type="cellIs" dxfId="489" priority="65" stopIfTrue="1" operator="notEqual">
      <formula>D36+D37+D38+D39+D41+D40</formula>
    </cfRule>
  </conditionalFormatting>
  <conditionalFormatting sqref="D13:K13 D182:K182">
    <cfRule type="cellIs" dxfId="488" priority="66" stopIfTrue="1" operator="notEqual">
      <formula>SUM(D14:D20)</formula>
    </cfRule>
  </conditionalFormatting>
  <conditionalFormatting sqref="D199:K199">
    <cfRule type="cellIs" dxfId="487" priority="81" stopIfTrue="1" operator="notEqual">
      <formula>#REF!+D200+D201</formula>
    </cfRule>
  </conditionalFormatting>
  <conditionalFormatting sqref="D202:K202">
    <cfRule type="cellIs" dxfId="486" priority="113" stopIfTrue="1" operator="notEqual">
      <formula>#REF!+#REF!+#REF!+#REF!</formula>
    </cfRule>
  </conditionalFormatting>
  <conditionalFormatting sqref="D201:K201">
    <cfRule type="cellIs" dxfId="485" priority="114" stopIfTrue="1" operator="notEqual">
      <formula>#REF!+#REF!+#REF!+#REF!</formula>
    </cfRule>
  </conditionalFormatting>
  <conditionalFormatting sqref="D200:K200">
    <cfRule type="cellIs" dxfId="484" priority="115" stopIfTrue="1" operator="notEqual">
      <formula>#REF!+#REF!+#REF!+#REF!</formula>
    </cfRule>
  </conditionalFormatting>
  <hyperlinks>
    <hyperlink ref="K5" location="Índice!A1" display="índice"/>
  </hyperlinks>
  <printOptions horizontalCentered="1"/>
  <pageMargins left="0.19685039370078741" right="0.19685039370078741" top="0.15748031496062992" bottom="0.15748031496062992" header="0" footer="0"/>
  <pageSetup paperSize="9" scale="59" fitToWidth="3" fitToHeight="3" orientation="landscape" r:id="rId1"/>
  <headerFooter alignWithMargins="0"/>
  <rowBreaks count="5" manualBreakCount="5">
    <brk id="43" min="1" max="10" man="1"/>
    <brk id="93" min="1" max="10" man="1"/>
    <brk id="131" min="1" max="10" man="1"/>
    <brk id="170" min="1" max="10" man="1"/>
    <brk id="201" min="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showGridLines="0" zoomScale="90" zoomScaleNormal="90" zoomScaleSheetLayoutView="90" workbookViewId="0">
      <pane ySplit="9" topLeftCell="A10" activePane="bottomLeft" state="frozen"/>
      <selection pane="bottomLeft"/>
    </sheetView>
  </sheetViews>
  <sheetFormatPr baseColWidth="10" defaultColWidth="11.42578125" defaultRowHeight="12.75" x14ac:dyDescent="0.2"/>
  <cols>
    <col min="1" max="1" width="2.7109375" style="107" customWidth="1"/>
    <col min="2" max="2" width="18.7109375" style="100" customWidth="1"/>
    <col min="3" max="3" width="90.7109375" style="100" customWidth="1"/>
    <col min="4" max="6" width="14.7109375" style="100" customWidth="1"/>
    <col min="7" max="7" width="16.5703125" style="100" customWidth="1"/>
    <col min="8" max="8" width="16.7109375" style="100" customWidth="1"/>
    <col min="9" max="9" width="16.5703125" style="100" customWidth="1"/>
    <col min="10" max="10" width="19.7109375" style="100" customWidth="1"/>
    <col min="11" max="11" width="19.42578125" style="100" customWidth="1"/>
    <col min="12" max="12" width="2.7109375" style="100" customWidth="1"/>
    <col min="13" max="16384" width="11.42578125" style="100"/>
  </cols>
  <sheetData>
    <row r="1" spans="1:12" x14ac:dyDescent="0.2">
      <c r="A1" s="99"/>
    </row>
    <row r="2" spans="1:12" ht="18" x14ac:dyDescent="0.25">
      <c r="A2" s="101"/>
      <c r="B2" s="102" t="s">
        <v>294</v>
      </c>
      <c r="C2" s="102"/>
      <c r="D2" s="103"/>
      <c r="E2" s="103"/>
      <c r="F2" s="103"/>
      <c r="G2" s="103"/>
      <c r="H2" s="103"/>
      <c r="I2" s="103"/>
      <c r="J2" s="103"/>
      <c r="K2" s="103"/>
      <c r="L2" s="104"/>
    </row>
    <row r="3" spans="1:12" ht="18.75" x14ac:dyDescent="0.3">
      <c r="A3" s="105"/>
      <c r="B3" s="106" t="s">
        <v>346</v>
      </c>
      <c r="C3" s="106"/>
      <c r="D3" s="103"/>
      <c r="E3" s="103"/>
      <c r="F3" s="103"/>
      <c r="G3" s="103"/>
      <c r="H3" s="103"/>
      <c r="I3" s="103"/>
      <c r="J3" s="103"/>
      <c r="K3" s="103"/>
      <c r="L3" s="104"/>
    </row>
    <row r="4" spans="1:12" ht="14.25" x14ac:dyDescent="0.2">
      <c r="B4" s="108" t="s">
        <v>293</v>
      </c>
      <c r="C4" s="108"/>
      <c r="D4" s="103"/>
      <c r="E4" s="103"/>
      <c r="F4" s="103"/>
      <c r="G4" s="103"/>
      <c r="H4" s="103"/>
      <c r="I4" s="103"/>
      <c r="J4" s="103"/>
      <c r="K4" s="103"/>
      <c r="L4" s="104"/>
    </row>
    <row r="5" spans="1:12" ht="15.75" thickBot="1" x14ac:dyDescent="0.3">
      <c r="B5" s="109"/>
      <c r="C5" s="103"/>
      <c r="D5" s="103"/>
      <c r="E5" s="103"/>
      <c r="F5" s="103"/>
      <c r="G5" s="103"/>
      <c r="H5" s="103"/>
      <c r="I5" s="103"/>
      <c r="J5" s="103"/>
      <c r="K5" s="110" t="s">
        <v>324</v>
      </c>
      <c r="L5" s="104"/>
    </row>
    <row r="6" spans="1:12" ht="14.25" customHeight="1" thickTop="1" thickBot="1" x14ac:dyDescent="0.25">
      <c r="A6" s="111"/>
      <c r="B6" s="222" t="s">
        <v>165</v>
      </c>
      <c r="C6" s="223"/>
      <c r="D6" s="228" t="s">
        <v>1</v>
      </c>
      <c r="E6" s="228"/>
      <c r="F6" s="228"/>
      <c r="G6" s="220" t="s">
        <v>295</v>
      </c>
      <c r="H6" s="220" t="s">
        <v>296</v>
      </c>
      <c r="I6" s="220" t="s">
        <v>297</v>
      </c>
      <c r="J6" s="220" t="s">
        <v>2</v>
      </c>
      <c r="K6" s="220" t="s">
        <v>3</v>
      </c>
      <c r="L6" s="104"/>
    </row>
    <row r="7" spans="1:12" ht="14.25" customHeight="1" thickTop="1" thickBot="1" x14ac:dyDescent="0.25">
      <c r="A7" s="112"/>
      <c r="B7" s="224"/>
      <c r="C7" s="225"/>
      <c r="D7" s="228"/>
      <c r="E7" s="228"/>
      <c r="F7" s="228"/>
      <c r="G7" s="221"/>
      <c r="H7" s="221"/>
      <c r="I7" s="221"/>
      <c r="J7" s="221"/>
      <c r="K7" s="221"/>
      <c r="L7" s="104"/>
    </row>
    <row r="8" spans="1:12" ht="14.25" customHeight="1" thickTop="1" thickBot="1" x14ac:dyDescent="0.25">
      <c r="A8" s="111"/>
      <c r="B8" s="224"/>
      <c r="C8" s="225"/>
      <c r="D8" s="228"/>
      <c r="E8" s="228"/>
      <c r="F8" s="228"/>
      <c r="G8" s="221"/>
      <c r="H8" s="221"/>
      <c r="I8" s="221"/>
      <c r="J8" s="221"/>
      <c r="K8" s="221"/>
      <c r="L8" s="104"/>
    </row>
    <row r="9" spans="1:12" ht="31.5" thickTop="1" thickBot="1" x14ac:dyDescent="0.25">
      <c r="A9" s="111"/>
      <c r="B9" s="226"/>
      <c r="C9" s="227"/>
      <c r="D9" s="113" t="s">
        <v>4</v>
      </c>
      <c r="E9" s="113" t="s">
        <v>5</v>
      </c>
      <c r="F9" s="113" t="s">
        <v>303</v>
      </c>
      <c r="G9" s="221"/>
      <c r="H9" s="221"/>
      <c r="I9" s="221"/>
      <c r="J9" s="221"/>
      <c r="K9" s="221"/>
      <c r="L9" s="104"/>
    </row>
    <row r="10" spans="1:12" ht="15.75" thickTop="1" x14ac:dyDescent="0.25">
      <c r="A10" s="111"/>
      <c r="B10" s="114"/>
      <c r="C10" s="115"/>
      <c r="D10" s="116"/>
      <c r="E10" s="117"/>
      <c r="F10" s="117"/>
      <c r="G10" s="118"/>
      <c r="H10" s="118"/>
      <c r="I10" s="118"/>
      <c r="J10" s="118"/>
      <c r="K10" s="118"/>
      <c r="L10" s="104"/>
    </row>
    <row r="11" spans="1:12" ht="15" x14ac:dyDescent="0.25">
      <c r="A11" s="111"/>
      <c r="B11" s="119" t="s">
        <v>166</v>
      </c>
      <c r="C11" s="120" t="s">
        <v>167</v>
      </c>
      <c r="D11" s="58">
        <v>5418</v>
      </c>
      <c r="E11" s="59">
        <v>4432</v>
      </c>
      <c r="F11" s="59">
        <v>9850</v>
      </c>
      <c r="G11" s="60">
        <v>29809</v>
      </c>
      <c r="H11" s="60">
        <v>20821</v>
      </c>
      <c r="I11" s="60">
        <v>1241</v>
      </c>
      <c r="J11" s="60">
        <f>SUM(F11:I11)</f>
        <v>61721</v>
      </c>
      <c r="K11" s="60">
        <f t="shared" ref="K11:K44" si="0">J11</f>
        <v>61721</v>
      </c>
      <c r="L11" s="104"/>
    </row>
    <row r="12" spans="1:12" ht="15" x14ac:dyDescent="0.25">
      <c r="A12" s="123"/>
      <c r="B12" s="114"/>
      <c r="C12" s="124" t="s">
        <v>168</v>
      </c>
      <c r="D12" s="45">
        <v>4422</v>
      </c>
      <c r="E12" s="43">
        <v>2855</v>
      </c>
      <c r="F12" s="43">
        <v>7277</v>
      </c>
      <c r="G12" s="44">
        <v>24601</v>
      </c>
      <c r="H12" s="44">
        <v>19646</v>
      </c>
      <c r="I12" s="44">
        <v>1162</v>
      </c>
      <c r="J12" s="44">
        <f>SUM(F12:I12)</f>
        <v>52686</v>
      </c>
      <c r="K12" s="44">
        <f t="shared" si="0"/>
        <v>52686</v>
      </c>
      <c r="L12" s="104"/>
    </row>
    <row r="13" spans="1:12" ht="15" x14ac:dyDescent="0.25">
      <c r="A13" s="125"/>
      <c r="B13" s="114"/>
      <c r="C13" s="124" t="s">
        <v>169</v>
      </c>
      <c r="D13" s="45">
        <v>684</v>
      </c>
      <c r="E13" s="43">
        <v>0</v>
      </c>
      <c r="F13" s="43">
        <v>684</v>
      </c>
      <c r="G13" s="44">
        <v>489</v>
      </c>
      <c r="H13" s="44">
        <v>338</v>
      </c>
      <c r="I13" s="44">
        <v>72</v>
      </c>
      <c r="J13" s="44">
        <f>SUM(F13:I13)</f>
        <v>1583</v>
      </c>
      <c r="K13" s="44">
        <f t="shared" si="0"/>
        <v>1583</v>
      </c>
      <c r="L13" s="104"/>
    </row>
    <row r="14" spans="1:12" ht="15" x14ac:dyDescent="0.25">
      <c r="A14" s="125"/>
      <c r="B14" s="114"/>
      <c r="C14" s="124" t="s">
        <v>170</v>
      </c>
      <c r="D14" s="45">
        <v>312</v>
      </c>
      <c r="E14" s="43">
        <v>1577</v>
      </c>
      <c r="F14" s="43">
        <v>1889</v>
      </c>
      <c r="G14" s="44">
        <v>4719</v>
      </c>
      <c r="H14" s="44">
        <v>837</v>
      </c>
      <c r="I14" s="44">
        <v>7</v>
      </c>
      <c r="J14" s="44">
        <f>SUM(F14:I14)</f>
        <v>7452</v>
      </c>
      <c r="K14" s="44">
        <f t="shared" si="0"/>
        <v>7452</v>
      </c>
      <c r="L14" s="104"/>
    </row>
    <row r="15" spans="1:12" ht="14.25" x14ac:dyDescent="0.2">
      <c r="A15" s="125"/>
      <c r="B15" s="126"/>
      <c r="C15" s="115"/>
      <c r="D15" s="42"/>
      <c r="E15" s="40"/>
      <c r="F15" s="40"/>
      <c r="G15" s="41"/>
      <c r="H15" s="41"/>
      <c r="I15" s="41"/>
      <c r="J15" s="41"/>
      <c r="K15" s="41"/>
      <c r="L15" s="104"/>
    </row>
    <row r="16" spans="1:12" ht="15" x14ac:dyDescent="0.25">
      <c r="A16" s="127"/>
      <c r="B16" s="119" t="s">
        <v>309</v>
      </c>
      <c r="C16" s="120" t="s">
        <v>171</v>
      </c>
      <c r="D16" s="58">
        <v>19074</v>
      </c>
      <c r="E16" s="59">
        <v>4609</v>
      </c>
      <c r="F16" s="59">
        <v>23683</v>
      </c>
      <c r="G16" s="60">
        <v>74042</v>
      </c>
      <c r="H16" s="60">
        <v>21913</v>
      </c>
      <c r="I16" s="60">
        <v>2656</v>
      </c>
      <c r="J16" s="60">
        <f t="shared" ref="J16:J24" si="1">SUM(F16:I16)</f>
        <v>122294</v>
      </c>
      <c r="K16" s="60">
        <f t="shared" si="0"/>
        <v>122294</v>
      </c>
      <c r="L16" s="104"/>
    </row>
    <row r="17" spans="1:12" ht="14.25" x14ac:dyDescent="0.2">
      <c r="A17" s="127"/>
      <c r="B17" s="116"/>
      <c r="C17" s="128" t="s">
        <v>172</v>
      </c>
      <c r="D17" s="45">
        <v>14151</v>
      </c>
      <c r="E17" s="43">
        <v>3961</v>
      </c>
      <c r="F17" s="43">
        <v>18112</v>
      </c>
      <c r="G17" s="44">
        <v>58207</v>
      </c>
      <c r="H17" s="44">
        <v>16744</v>
      </c>
      <c r="I17" s="44">
        <v>2075</v>
      </c>
      <c r="J17" s="44">
        <f t="shared" si="1"/>
        <v>95138</v>
      </c>
      <c r="K17" s="44">
        <f t="shared" si="0"/>
        <v>95138</v>
      </c>
      <c r="L17" s="104"/>
    </row>
    <row r="18" spans="1:12" ht="15" x14ac:dyDescent="0.25">
      <c r="A18" s="129"/>
      <c r="B18" s="114"/>
      <c r="C18" s="124" t="s">
        <v>173</v>
      </c>
      <c r="D18" s="45">
        <v>158</v>
      </c>
      <c r="E18" s="43">
        <v>16</v>
      </c>
      <c r="F18" s="43">
        <v>174</v>
      </c>
      <c r="G18" s="44">
        <v>98</v>
      </c>
      <c r="H18" s="44">
        <v>4</v>
      </c>
      <c r="I18" s="44">
        <v>24</v>
      </c>
      <c r="J18" s="44">
        <f t="shared" si="1"/>
        <v>300</v>
      </c>
      <c r="K18" s="44">
        <f t="shared" si="0"/>
        <v>300</v>
      </c>
      <c r="L18" s="104"/>
    </row>
    <row r="19" spans="1:12" ht="15" x14ac:dyDescent="0.25">
      <c r="A19" s="127"/>
      <c r="B19" s="114"/>
      <c r="C19" s="124" t="s">
        <v>174</v>
      </c>
      <c r="D19" s="45">
        <v>13993</v>
      </c>
      <c r="E19" s="43">
        <v>3945</v>
      </c>
      <c r="F19" s="43">
        <v>17938</v>
      </c>
      <c r="G19" s="44">
        <v>58109</v>
      </c>
      <c r="H19" s="44">
        <v>16740</v>
      </c>
      <c r="I19" s="44">
        <v>2051</v>
      </c>
      <c r="J19" s="44">
        <f t="shared" si="1"/>
        <v>94838</v>
      </c>
      <c r="K19" s="44">
        <f t="shared" si="0"/>
        <v>94838</v>
      </c>
      <c r="L19" s="104"/>
    </row>
    <row r="20" spans="1:12" ht="14.25" x14ac:dyDescent="0.2">
      <c r="A20" s="127"/>
      <c r="B20" s="116"/>
      <c r="C20" s="128" t="s">
        <v>175</v>
      </c>
      <c r="D20" s="45">
        <v>4923</v>
      </c>
      <c r="E20" s="43">
        <v>648</v>
      </c>
      <c r="F20" s="43">
        <v>5571</v>
      </c>
      <c r="G20" s="44">
        <v>15835</v>
      </c>
      <c r="H20" s="44">
        <v>5169</v>
      </c>
      <c r="I20" s="44">
        <v>581</v>
      </c>
      <c r="J20" s="44">
        <f t="shared" si="1"/>
        <v>27156</v>
      </c>
      <c r="K20" s="44">
        <f t="shared" si="0"/>
        <v>27156</v>
      </c>
      <c r="L20" s="104"/>
    </row>
    <row r="21" spans="1:12" ht="14.25" x14ac:dyDescent="0.2">
      <c r="A21" s="123"/>
      <c r="B21" s="116"/>
      <c r="C21" s="124" t="s">
        <v>176</v>
      </c>
      <c r="D21" s="45">
        <v>1534</v>
      </c>
      <c r="E21" s="43">
        <v>594</v>
      </c>
      <c r="F21" s="43">
        <v>2128</v>
      </c>
      <c r="G21" s="44">
        <v>11218</v>
      </c>
      <c r="H21" s="44">
        <v>4819</v>
      </c>
      <c r="I21" s="44">
        <v>515</v>
      </c>
      <c r="J21" s="44">
        <f t="shared" si="1"/>
        <v>18680</v>
      </c>
      <c r="K21" s="44">
        <f t="shared" si="0"/>
        <v>18680</v>
      </c>
      <c r="L21" s="104"/>
    </row>
    <row r="22" spans="1:12" ht="14.25" x14ac:dyDescent="0.2">
      <c r="B22" s="116"/>
      <c r="C22" s="115" t="s">
        <v>177</v>
      </c>
      <c r="D22" s="45">
        <v>571</v>
      </c>
      <c r="E22" s="43">
        <v>586</v>
      </c>
      <c r="F22" s="43">
        <v>1157</v>
      </c>
      <c r="G22" s="44">
        <v>11196</v>
      </c>
      <c r="H22" s="44">
        <v>4719</v>
      </c>
      <c r="I22" s="44">
        <v>496</v>
      </c>
      <c r="J22" s="44">
        <f t="shared" si="1"/>
        <v>17568</v>
      </c>
      <c r="K22" s="44">
        <f t="shared" si="0"/>
        <v>17568</v>
      </c>
      <c r="L22" s="104"/>
    </row>
    <row r="23" spans="1:12" ht="14.25" x14ac:dyDescent="0.2">
      <c r="B23" s="116"/>
      <c r="C23" s="115" t="s">
        <v>178</v>
      </c>
      <c r="D23" s="45">
        <v>963</v>
      </c>
      <c r="E23" s="43">
        <v>8</v>
      </c>
      <c r="F23" s="43">
        <v>971</v>
      </c>
      <c r="G23" s="44">
        <v>22</v>
      </c>
      <c r="H23" s="44">
        <v>100</v>
      </c>
      <c r="I23" s="44">
        <v>19</v>
      </c>
      <c r="J23" s="44">
        <f t="shared" si="1"/>
        <v>1112</v>
      </c>
      <c r="K23" s="44">
        <f t="shared" si="0"/>
        <v>1112</v>
      </c>
      <c r="L23" s="104"/>
    </row>
    <row r="24" spans="1:12" ht="14.25" x14ac:dyDescent="0.2">
      <c r="A24" s="111"/>
      <c r="B24" s="116"/>
      <c r="C24" s="124" t="s">
        <v>179</v>
      </c>
      <c r="D24" s="45">
        <v>3389</v>
      </c>
      <c r="E24" s="43">
        <v>54</v>
      </c>
      <c r="F24" s="43">
        <v>3443</v>
      </c>
      <c r="G24" s="44">
        <v>4617</v>
      </c>
      <c r="H24" s="44">
        <v>350</v>
      </c>
      <c r="I24" s="44">
        <v>66</v>
      </c>
      <c r="J24" s="44">
        <f t="shared" si="1"/>
        <v>8476</v>
      </c>
      <c r="K24" s="44">
        <f t="shared" si="0"/>
        <v>8476</v>
      </c>
      <c r="L24" s="104"/>
    </row>
    <row r="25" spans="1:12" ht="14.25" x14ac:dyDescent="0.2">
      <c r="B25" s="126"/>
      <c r="C25" s="115"/>
      <c r="D25" s="42"/>
      <c r="E25" s="40"/>
      <c r="F25" s="40"/>
      <c r="G25" s="41"/>
      <c r="H25" s="41"/>
      <c r="I25" s="41"/>
      <c r="J25" s="41"/>
      <c r="K25" s="41"/>
      <c r="L25" s="104"/>
    </row>
    <row r="26" spans="1:12" ht="15" x14ac:dyDescent="0.25">
      <c r="A26" s="111"/>
      <c r="B26" s="119" t="s">
        <v>310</v>
      </c>
      <c r="C26" s="130" t="s">
        <v>71</v>
      </c>
      <c r="D26" s="58">
        <v>36</v>
      </c>
      <c r="E26" s="59">
        <v>62</v>
      </c>
      <c r="F26" s="59">
        <v>98</v>
      </c>
      <c r="G26" s="60">
        <v>195</v>
      </c>
      <c r="H26" s="60">
        <v>28</v>
      </c>
      <c r="I26" s="60">
        <v>18</v>
      </c>
      <c r="J26" s="60">
        <f>SUM(F26:I26)</f>
        <v>339</v>
      </c>
      <c r="K26" s="60">
        <f t="shared" si="0"/>
        <v>339</v>
      </c>
      <c r="L26" s="104"/>
    </row>
    <row r="27" spans="1:12" ht="14.25" x14ac:dyDescent="0.2">
      <c r="A27" s="112"/>
      <c r="B27" s="126"/>
      <c r="C27" s="115"/>
      <c r="D27" s="42"/>
      <c r="E27" s="40"/>
      <c r="F27" s="40"/>
      <c r="G27" s="41"/>
      <c r="H27" s="41"/>
      <c r="I27" s="41"/>
      <c r="J27" s="41"/>
      <c r="K27" s="41"/>
      <c r="L27" s="104"/>
    </row>
    <row r="28" spans="1:12" ht="15" x14ac:dyDescent="0.25">
      <c r="A28" s="111"/>
      <c r="B28" s="119" t="s">
        <v>311</v>
      </c>
      <c r="C28" s="130" t="s">
        <v>180</v>
      </c>
      <c r="D28" s="58">
        <v>2014</v>
      </c>
      <c r="E28" s="59">
        <v>849</v>
      </c>
      <c r="F28" s="59">
        <v>2863</v>
      </c>
      <c r="G28" s="60">
        <v>3946</v>
      </c>
      <c r="H28" s="60">
        <v>1640</v>
      </c>
      <c r="I28" s="60">
        <v>3662</v>
      </c>
      <c r="J28" s="60">
        <f>SUM(F28:I28)</f>
        <v>12111</v>
      </c>
      <c r="K28" s="60">
        <f t="shared" si="0"/>
        <v>12111</v>
      </c>
      <c r="L28" s="104"/>
    </row>
    <row r="29" spans="1:12" ht="15" x14ac:dyDescent="0.25">
      <c r="A29" s="111"/>
      <c r="B29" s="131"/>
      <c r="C29" s="132"/>
      <c r="D29" s="42"/>
      <c r="E29" s="40"/>
      <c r="F29" s="40"/>
      <c r="G29" s="41"/>
      <c r="H29" s="41"/>
      <c r="I29" s="41"/>
      <c r="J29" s="41"/>
      <c r="K29" s="41"/>
      <c r="L29" s="104"/>
    </row>
    <row r="30" spans="1:12" ht="15" x14ac:dyDescent="0.25">
      <c r="A30" s="123"/>
      <c r="B30" s="133" t="s">
        <v>312</v>
      </c>
      <c r="C30" s="134" t="s">
        <v>181</v>
      </c>
      <c r="D30" s="48">
        <v>1316</v>
      </c>
      <c r="E30" s="46">
        <v>315</v>
      </c>
      <c r="F30" s="46">
        <v>1631</v>
      </c>
      <c r="G30" s="47">
        <v>1955</v>
      </c>
      <c r="H30" s="47">
        <v>1611</v>
      </c>
      <c r="I30" s="47">
        <v>0</v>
      </c>
      <c r="J30" s="47">
        <f>SUM(F30:I30)</f>
        <v>5197</v>
      </c>
      <c r="K30" s="47">
        <f t="shared" si="0"/>
        <v>5197</v>
      </c>
      <c r="L30" s="104"/>
    </row>
    <row r="31" spans="1:12" ht="15" x14ac:dyDescent="0.25">
      <c r="A31" s="127"/>
      <c r="B31" s="114"/>
      <c r="C31" s="115" t="s">
        <v>182</v>
      </c>
      <c r="D31" s="42"/>
      <c r="E31" s="40"/>
      <c r="F31" s="40"/>
      <c r="G31" s="41"/>
      <c r="H31" s="41"/>
      <c r="I31" s="41"/>
      <c r="J31" s="41"/>
      <c r="K31" s="44">
        <f t="shared" si="0"/>
        <v>0</v>
      </c>
      <c r="L31" s="104"/>
    </row>
    <row r="32" spans="1:12" ht="15" x14ac:dyDescent="0.25">
      <c r="A32" s="125"/>
      <c r="B32" s="114"/>
      <c r="C32" s="115" t="s">
        <v>183</v>
      </c>
      <c r="D32" s="45">
        <v>832</v>
      </c>
      <c r="E32" s="43">
        <v>54</v>
      </c>
      <c r="F32" s="43">
        <v>886</v>
      </c>
      <c r="G32" s="44">
        <v>81</v>
      </c>
      <c r="H32" s="44">
        <v>10</v>
      </c>
      <c r="I32" s="44">
        <v>0</v>
      </c>
      <c r="J32" s="44">
        <f>SUM(F32:I32)</f>
        <v>977</v>
      </c>
      <c r="K32" s="44">
        <f t="shared" si="0"/>
        <v>977</v>
      </c>
      <c r="L32" s="104"/>
    </row>
    <row r="33" spans="1:12" ht="15" x14ac:dyDescent="0.25">
      <c r="A33" s="129"/>
      <c r="B33" s="114"/>
      <c r="C33" s="115" t="s">
        <v>184</v>
      </c>
      <c r="D33" s="45">
        <v>0</v>
      </c>
      <c r="E33" s="43">
        <v>0</v>
      </c>
      <c r="F33" s="43">
        <v>0</v>
      </c>
      <c r="G33" s="44">
        <v>404</v>
      </c>
      <c r="H33" s="44">
        <v>12</v>
      </c>
      <c r="I33" s="44">
        <v>0</v>
      </c>
      <c r="J33" s="44">
        <f>SUM(F33:I33)</f>
        <v>416</v>
      </c>
      <c r="K33" s="44">
        <f t="shared" si="0"/>
        <v>416</v>
      </c>
      <c r="L33" s="104"/>
    </row>
    <row r="34" spans="1:12" ht="15" x14ac:dyDescent="0.25">
      <c r="A34" s="125"/>
      <c r="B34" s="114"/>
      <c r="C34" s="115" t="s">
        <v>185</v>
      </c>
      <c r="D34" s="45">
        <v>1</v>
      </c>
      <c r="E34" s="43">
        <v>0</v>
      </c>
      <c r="F34" s="43">
        <v>1</v>
      </c>
      <c r="G34" s="44">
        <v>200</v>
      </c>
      <c r="H34" s="44">
        <v>997</v>
      </c>
      <c r="I34" s="44">
        <v>0</v>
      </c>
      <c r="J34" s="44">
        <f>SUM(F34:I34)</f>
        <v>1198</v>
      </c>
      <c r="K34" s="44">
        <f t="shared" si="0"/>
        <v>1198</v>
      </c>
      <c r="L34" s="104"/>
    </row>
    <row r="35" spans="1:12" ht="15" x14ac:dyDescent="0.25">
      <c r="A35" s="125"/>
      <c r="B35" s="114"/>
      <c r="C35" s="128" t="s">
        <v>186</v>
      </c>
      <c r="D35" s="45">
        <v>0</v>
      </c>
      <c r="E35" s="43">
        <v>0</v>
      </c>
      <c r="F35" s="43">
        <v>0</v>
      </c>
      <c r="G35" s="44">
        <v>13</v>
      </c>
      <c r="H35" s="44">
        <v>0</v>
      </c>
      <c r="I35" s="44">
        <v>0</v>
      </c>
      <c r="J35" s="44">
        <f>SUM(F35:I35)</f>
        <v>13</v>
      </c>
      <c r="K35" s="44">
        <f t="shared" si="0"/>
        <v>13</v>
      </c>
      <c r="L35" s="104"/>
    </row>
    <row r="36" spans="1:12" ht="15" x14ac:dyDescent="0.25">
      <c r="A36" s="125"/>
      <c r="B36" s="114"/>
      <c r="C36" s="128" t="s">
        <v>187</v>
      </c>
      <c r="D36" s="45">
        <v>483</v>
      </c>
      <c r="E36" s="43">
        <v>261</v>
      </c>
      <c r="F36" s="43">
        <v>744</v>
      </c>
      <c r="G36" s="44">
        <v>1257</v>
      </c>
      <c r="H36" s="44">
        <v>592</v>
      </c>
      <c r="I36" s="44">
        <v>0</v>
      </c>
      <c r="J36" s="44">
        <f>SUM(F36:I36)</f>
        <v>2593</v>
      </c>
      <c r="K36" s="44">
        <f t="shared" si="0"/>
        <v>2593</v>
      </c>
      <c r="L36" s="104"/>
    </row>
    <row r="37" spans="1:12" ht="15" x14ac:dyDescent="0.25">
      <c r="A37" s="125"/>
      <c r="B37" s="114"/>
      <c r="C37" s="115"/>
      <c r="D37" s="42"/>
      <c r="E37" s="40"/>
      <c r="F37" s="40"/>
      <c r="G37" s="41"/>
      <c r="H37" s="41"/>
      <c r="I37" s="41"/>
      <c r="J37" s="41"/>
      <c r="K37" s="41"/>
      <c r="L37" s="104"/>
    </row>
    <row r="38" spans="1:12" ht="15" x14ac:dyDescent="0.25">
      <c r="A38" s="129"/>
      <c r="B38" s="133" t="s">
        <v>313</v>
      </c>
      <c r="C38" s="136" t="s">
        <v>188</v>
      </c>
      <c r="D38" s="48">
        <v>698</v>
      </c>
      <c r="E38" s="46">
        <v>534</v>
      </c>
      <c r="F38" s="46">
        <v>1232</v>
      </c>
      <c r="G38" s="47">
        <v>1991</v>
      </c>
      <c r="H38" s="47">
        <v>29</v>
      </c>
      <c r="I38" s="47">
        <v>3662</v>
      </c>
      <c r="J38" s="47">
        <f>SUM(F38:I38)</f>
        <v>6914</v>
      </c>
      <c r="K38" s="47">
        <f t="shared" si="0"/>
        <v>6914</v>
      </c>
      <c r="L38" s="104"/>
    </row>
    <row r="39" spans="1:12" ht="14.25" x14ac:dyDescent="0.2">
      <c r="A39" s="129"/>
      <c r="B39" s="116"/>
      <c r="C39" s="115" t="s">
        <v>182</v>
      </c>
      <c r="D39" s="42"/>
      <c r="E39" s="40"/>
      <c r="F39" s="40"/>
      <c r="G39" s="41"/>
      <c r="H39" s="41"/>
      <c r="I39" s="41"/>
      <c r="J39" s="41"/>
      <c r="K39" s="41"/>
      <c r="L39" s="104"/>
    </row>
    <row r="40" spans="1:12" ht="14.25" x14ac:dyDescent="0.2">
      <c r="A40" s="125"/>
      <c r="B40" s="116"/>
      <c r="C40" s="115" t="s">
        <v>183</v>
      </c>
      <c r="D40" s="45">
        <v>176</v>
      </c>
      <c r="E40" s="43">
        <v>1</v>
      </c>
      <c r="F40" s="43">
        <v>177</v>
      </c>
      <c r="G40" s="44">
        <v>0</v>
      </c>
      <c r="H40" s="44">
        <v>0</v>
      </c>
      <c r="I40" s="44">
        <v>0</v>
      </c>
      <c r="J40" s="44">
        <f>SUM(F40:I40)</f>
        <v>177</v>
      </c>
      <c r="K40" s="44">
        <f t="shared" si="0"/>
        <v>177</v>
      </c>
      <c r="L40" s="104"/>
    </row>
    <row r="41" spans="1:12" ht="14.25" x14ac:dyDescent="0.2">
      <c r="A41" s="127"/>
      <c r="B41" s="116"/>
      <c r="C41" s="115" t="s">
        <v>184</v>
      </c>
      <c r="D41" s="45">
        <v>0</v>
      </c>
      <c r="E41" s="43">
        <v>0</v>
      </c>
      <c r="F41" s="43">
        <v>0</v>
      </c>
      <c r="G41" s="44">
        <v>-1</v>
      </c>
      <c r="H41" s="44">
        <v>0</v>
      </c>
      <c r="I41" s="44">
        <v>0</v>
      </c>
      <c r="J41" s="44">
        <f>SUM(F41:I41)</f>
        <v>-1</v>
      </c>
      <c r="K41" s="44">
        <f t="shared" si="0"/>
        <v>-1</v>
      </c>
      <c r="L41" s="104"/>
    </row>
    <row r="42" spans="1:12" ht="14.25" x14ac:dyDescent="0.2">
      <c r="A42" s="123"/>
      <c r="B42" s="116"/>
      <c r="C42" s="115" t="s">
        <v>185</v>
      </c>
      <c r="D42" s="45">
        <v>0</v>
      </c>
      <c r="E42" s="43">
        <v>0</v>
      </c>
      <c r="F42" s="43">
        <v>0</v>
      </c>
      <c r="G42" s="44">
        <v>0</v>
      </c>
      <c r="H42" s="44">
        <v>8</v>
      </c>
      <c r="I42" s="44">
        <v>0</v>
      </c>
      <c r="J42" s="44">
        <f>SUM(F42:I42)</f>
        <v>8</v>
      </c>
      <c r="K42" s="44">
        <f t="shared" si="0"/>
        <v>8</v>
      </c>
      <c r="L42" s="104"/>
    </row>
    <row r="43" spans="1:12" ht="14.25" x14ac:dyDescent="0.2">
      <c r="B43" s="116"/>
      <c r="C43" s="128" t="s">
        <v>186</v>
      </c>
      <c r="D43" s="45">
        <v>0</v>
      </c>
      <c r="E43" s="43">
        <v>0</v>
      </c>
      <c r="F43" s="43">
        <v>0</v>
      </c>
      <c r="G43" s="44">
        <v>29</v>
      </c>
      <c r="H43" s="44">
        <v>0</v>
      </c>
      <c r="I43" s="44">
        <v>0</v>
      </c>
      <c r="J43" s="44">
        <f>SUM(F43:I43)</f>
        <v>29</v>
      </c>
      <c r="K43" s="44">
        <f t="shared" si="0"/>
        <v>29</v>
      </c>
      <c r="L43" s="104"/>
    </row>
    <row r="44" spans="1:12" ht="14.25" x14ac:dyDescent="0.2">
      <c r="B44" s="116"/>
      <c r="C44" s="128" t="s">
        <v>187</v>
      </c>
      <c r="D44" s="45">
        <v>522</v>
      </c>
      <c r="E44" s="43">
        <v>533</v>
      </c>
      <c r="F44" s="43">
        <v>1055</v>
      </c>
      <c r="G44" s="44">
        <v>1963</v>
      </c>
      <c r="H44" s="44">
        <v>21</v>
      </c>
      <c r="I44" s="44">
        <v>3662</v>
      </c>
      <c r="J44" s="44">
        <f>SUM(F44:I44)</f>
        <v>6701</v>
      </c>
      <c r="K44" s="44">
        <f t="shared" si="0"/>
        <v>6701</v>
      </c>
      <c r="L44" s="104"/>
    </row>
    <row r="45" spans="1:12" ht="14.25" x14ac:dyDescent="0.2">
      <c r="B45" s="116"/>
      <c r="C45" s="128"/>
      <c r="D45" s="42"/>
      <c r="E45" s="40"/>
      <c r="F45" s="40"/>
      <c r="G45" s="41"/>
      <c r="H45" s="41"/>
      <c r="I45" s="41"/>
      <c r="J45" s="41"/>
      <c r="K45" s="41"/>
      <c r="L45" s="104"/>
    </row>
    <row r="46" spans="1:12" ht="15" x14ac:dyDescent="0.25">
      <c r="A46" s="111"/>
      <c r="B46" s="119" t="s">
        <v>85</v>
      </c>
      <c r="C46" s="130" t="s">
        <v>86</v>
      </c>
      <c r="D46" s="58">
        <v>22176</v>
      </c>
      <c r="E46" s="59">
        <v>433</v>
      </c>
      <c r="F46" s="59">
        <v>22592</v>
      </c>
      <c r="G46" s="60">
        <v>5421</v>
      </c>
      <c r="H46" s="60">
        <v>1064</v>
      </c>
      <c r="I46" s="60">
        <v>0</v>
      </c>
      <c r="J46" s="60">
        <f>SUM(F46:I46)</f>
        <v>29077</v>
      </c>
      <c r="K46" s="60">
        <f>K48+K55</f>
        <v>26446</v>
      </c>
      <c r="L46" s="104"/>
    </row>
    <row r="47" spans="1:12" ht="14.25" x14ac:dyDescent="0.2">
      <c r="A47" s="112"/>
      <c r="B47" s="126"/>
      <c r="C47" s="115"/>
      <c r="D47" s="42"/>
      <c r="E47" s="40"/>
      <c r="F47" s="40"/>
      <c r="G47" s="41"/>
      <c r="H47" s="41"/>
      <c r="I47" s="41"/>
      <c r="J47" s="41"/>
      <c r="K47" s="41"/>
      <c r="L47" s="104"/>
    </row>
    <row r="48" spans="1:12" ht="15" x14ac:dyDescent="0.25">
      <c r="A48" s="111"/>
      <c r="B48" s="137" t="s">
        <v>87</v>
      </c>
      <c r="C48" s="136" t="s">
        <v>189</v>
      </c>
      <c r="D48" s="58">
        <v>22168</v>
      </c>
      <c r="E48" s="59">
        <v>433</v>
      </c>
      <c r="F48" s="59">
        <v>22584</v>
      </c>
      <c r="G48" s="60">
        <v>5421</v>
      </c>
      <c r="H48" s="60">
        <v>1063</v>
      </c>
      <c r="I48" s="60">
        <v>0</v>
      </c>
      <c r="J48" s="60">
        <f t="shared" ref="J48:J53" si="2">SUM(F48:I48)</f>
        <v>29068</v>
      </c>
      <c r="K48" s="60">
        <f>SUM(K49:K53)</f>
        <v>26437</v>
      </c>
      <c r="L48" s="104"/>
    </row>
    <row r="49" spans="1:12" ht="15" x14ac:dyDescent="0.25">
      <c r="A49" s="111"/>
      <c r="B49" s="114"/>
      <c r="C49" s="124" t="s">
        <v>190</v>
      </c>
      <c r="D49" s="45">
        <v>2046</v>
      </c>
      <c r="E49" s="43">
        <v>0</v>
      </c>
      <c r="F49" s="43">
        <v>2046</v>
      </c>
      <c r="G49" s="44">
        <v>0</v>
      </c>
      <c r="H49" s="44">
        <v>0</v>
      </c>
      <c r="I49" s="44">
        <v>0</v>
      </c>
      <c r="J49" s="44">
        <f t="shared" si="2"/>
        <v>2046</v>
      </c>
      <c r="K49" s="44">
        <v>1984</v>
      </c>
      <c r="L49" s="104"/>
    </row>
    <row r="50" spans="1:12" ht="15" x14ac:dyDescent="0.25">
      <c r="A50" s="138"/>
      <c r="B50" s="114"/>
      <c r="C50" s="124" t="s">
        <v>191</v>
      </c>
      <c r="D50" s="45">
        <v>20388</v>
      </c>
      <c r="E50" s="43">
        <v>425</v>
      </c>
      <c r="F50" s="43">
        <v>20796</v>
      </c>
      <c r="G50" s="44">
        <v>5606</v>
      </c>
      <c r="H50" s="44">
        <v>1185</v>
      </c>
      <c r="I50" s="44">
        <v>0</v>
      </c>
      <c r="J50" s="44">
        <f t="shared" si="2"/>
        <v>27587</v>
      </c>
      <c r="K50" s="44">
        <v>25018</v>
      </c>
      <c r="L50" s="104"/>
    </row>
    <row r="51" spans="1:12" ht="15" x14ac:dyDescent="0.25">
      <c r="A51" s="111"/>
      <c r="B51" s="114"/>
      <c r="C51" s="124" t="s">
        <v>192</v>
      </c>
      <c r="D51" s="45">
        <v>29</v>
      </c>
      <c r="E51" s="43">
        <v>0</v>
      </c>
      <c r="F51" s="43">
        <v>29</v>
      </c>
      <c r="G51" s="44">
        <v>7</v>
      </c>
      <c r="H51" s="44">
        <v>88</v>
      </c>
      <c r="I51" s="44">
        <v>0</v>
      </c>
      <c r="J51" s="44">
        <f t="shared" si="2"/>
        <v>124</v>
      </c>
      <c r="K51" s="44">
        <v>124</v>
      </c>
      <c r="L51" s="104"/>
    </row>
    <row r="52" spans="1:12" ht="15" x14ac:dyDescent="0.25">
      <c r="A52" s="111"/>
      <c r="B52" s="114"/>
      <c r="C52" s="124" t="s">
        <v>96</v>
      </c>
      <c r="D52" s="45">
        <v>-295</v>
      </c>
      <c r="E52" s="43">
        <v>0</v>
      </c>
      <c r="F52" s="43">
        <v>-295</v>
      </c>
      <c r="G52" s="44">
        <v>-403</v>
      </c>
      <c r="H52" s="44">
        <v>-247</v>
      </c>
      <c r="I52" s="44">
        <v>0</v>
      </c>
      <c r="J52" s="44">
        <f t="shared" si="2"/>
        <v>-945</v>
      </c>
      <c r="K52" s="44">
        <v>-945</v>
      </c>
      <c r="L52" s="104"/>
    </row>
    <row r="53" spans="1:12" ht="15" x14ac:dyDescent="0.25">
      <c r="A53" s="123"/>
      <c r="B53" s="114"/>
      <c r="C53" s="124" t="s">
        <v>193</v>
      </c>
      <c r="D53" s="45">
        <v>0</v>
      </c>
      <c r="E53" s="43">
        <v>8</v>
      </c>
      <c r="F53" s="43">
        <v>8</v>
      </c>
      <c r="G53" s="44">
        <v>211</v>
      </c>
      <c r="H53" s="44">
        <v>37</v>
      </c>
      <c r="I53" s="44">
        <v>0</v>
      </c>
      <c r="J53" s="44">
        <f t="shared" si="2"/>
        <v>256</v>
      </c>
      <c r="K53" s="44">
        <v>256</v>
      </c>
      <c r="L53" s="104"/>
    </row>
    <row r="54" spans="1:12" ht="14.25" x14ac:dyDescent="0.2">
      <c r="A54" s="125"/>
      <c r="B54" s="126"/>
      <c r="C54" s="115"/>
      <c r="D54" s="42"/>
      <c r="E54" s="40"/>
      <c r="F54" s="40"/>
      <c r="G54" s="41"/>
      <c r="H54" s="41"/>
      <c r="I54" s="41"/>
      <c r="J54" s="41"/>
      <c r="K54" s="41"/>
      <c r="L54" s="104"/>
    </row>
    <row r="55" spans="1:12" ht="15" x14ac:dyDescent="0.25">
      <c r="A55" s="129"/>
      <c r="B55" s="137" t="s">
        <v>111</v>
      </c>
      <c r="C55" s="134" t="s">
        <v>112</v>
      </c>
      <c r="D55" s="48">
        <v>8</v>
      </c>
      <c r="E55" s="46">
        <v>0</v>
      </c>
      <c r="F55" s="46">
        <v>8</v>
      </c>
      <c r="G55" s="47">
        <v>0</v>
      </c>
      <c r="H55" s="47">
        <v>1</v>
      </c>
      <c r="I55" s="47">
        <v>0</v>
      </c>
      <c r="J55" s="47">
        <f>SUM(F55:I55)</f>
        <v>9</v>
      </c>
      <c r="K55" s="47">
        <f>J55</f>
        <v>9</v>
      </c>
      <c r="L55" s="104"/>
    </row>
    <row r="56" spans="1:12" ht="15" x14ac:dyDescent="0.25">
      <c r="A56" s="125"/>
      <c r="B56" s="139"/>
      <c r="C56" s="140"/>
      <c r="D56" s="42"/>
      <c r="E56" s="40"/>
      <c r="F56" s="40"/>
      <c r="G56" s="41"/>
      <c r="H56" s="41"/>
      <c r="I56" s="41"/>
      <c r="J56" s="41"/>
      <c r="K56" s="41"/>
      <c r="L56" s="104"/>
    </row>
    <row r="57" spans="1:12" ht="15" x14ac:dyDescent="0.25">
      <c r="A57" s="129"/>
      <c r="B57" s="141" t="s">
        <v>113</v>
      </c>
      <c r="C57" s="142" t="s">
        <v>198</v>
      </c>
      <c r="D57" s="48">
        <v>0</v>
      </c>
      <c r="E57" s="46">
        <v>14</v>
      </c>
      <c r="F57" s="46">
        <v>14</v>
      </c>
      <c r="G57" s="47">
        <v>25</v>
      </c>
      <c r="H57" s="47">
        <v>14</v>
      </c>
      <c r="I57" s="47">
        <v>0</v>
      </c>
      <c r="J57" s="47">
        <f>SUM(F57:I57)</f>
        <v>53</v>
      </c>
      <c r="K57" s="47">
        <f>J57</f>
        <v>53</v>
      </c>
      <c r="L57" s="104"/>
    </row>
    <row r="58" spans="1:12" ht="14.25" x14ac:dyDescent="0.2">
      <c r="A58" s="125"/>
      <c r="B58" s="126"/>
      <c r="C58" s="115"/>
      <c r="D58" s="42"/>
      <c r="E58" s="40"/>
      <c r="F58" s="40"/>
      <c r="G58" s="41"/>
      <c r="H58" s="41"/>
      <c r="I58" s="41"/>
      <c r="J58" s="41"/>
      <c r="K58" s="41"/>
      <c r="L58" s="104"/>
    </row>
    <row r="59" spans="1:12" ht="15" x14ac:dyDescent="0.25">
      <c r="A59" s="125"/>
      <c r="B59" s="141" t="s">
        <v>314</v>
      </c>
      <c r="C59" s="142" t="s">
        <v>199</v>
      </c>
      <c r="D59" s="58">
        <v>12115</v>
      </c>
      <c r="E59" s="59">
        <v>2365</v>
      </c>
      <c r="F59" s="59">
        <v>14480</v>
      </c>
      <c r="G59" s="60">
        <v>3352</v>
      </c>
      <c r="H59" s="60">
        <v>901</v>
      </c>
      <c r="I59" s="60">
        <v>144055</v>
      </c>
      <c r="J59" s="60">
        <f>SUM(F59:I59)</f>
        <v>162788</v>
      </c>
      <c r="K59" s="60">
        <f>J59</f>
        <v>162788</v>
      </c>
      <c r="L59" s="104"/>
    </row>
    <row r="60" spans="1:12" ht="15" x14ac:dyDescent="0.25">
      <c r="A60" s="125"/>
      <c r="B60" s="143"/>
      <c r="C60" s="144"/>
      <c r="D60" s="42"/>
      <c r="E60" s="40"/>
      <c r="F60" s="40"/>
      <c r="G60" s="41"/>
      <c r="H60" s="41"/>
      <c r="I60" s="41"/>
      <c r="J60" s="41"/>
      <c r="K60" s="41"/>
      <c r="L60" s="104"/>
    </row>
    <row r="61" spans="1:12" ht="15" x14ac:dyDescent="0.25">
      <c r="A61" s="125"/>
      <c r="B61" s="133" t="s">
        <v>315</v>
      </c>
      <c r="C61" s="134" t="s">
        <v>200</v>
      </c>
      <c r="D61" s="48">
        <v>0</v>
      </c>
      <c r="E61" s="46">
        <v>0</v>
      </c>
      <c r="F61" s="46">
        <v>0</v>
      </c>
      <c r="G61" s="47">
        <v>0</v>
      </c>
      <c r="H61" s="47">
        <v>0</v>
      </c>
      <c r="I61" s="47">
        <v>140133</v>
      </c>
      <c r="J61" s="47">
        <f t="shared" ref="J61:J66" si="3">SUM(F61:I61)</f>
        <v>140133</v>
      </c>
      <c r="K61" s="47">
        <f t="shared" ref="K61:K66" si="4">J61</f>
        <v>140133</v>
      </c>
      <c r="L61" s="104"/>
    </row>
    <row r="62" spans="1:12" ht="14.25" x14ac:dyDescent="0.2">
      <c r="A62" s="123"/>
      <c r="B62" s="116"/>
      <c r="C62" s="115" t="s">
        <v>201</v>
      </c>
      <c r="D62" s="45">
        <v>0</v>
      </c>
      <c r="E62" s="43">
        <v>0</v>
      </c>
      <c r="F62" s="43">
        <v>0</v>
      </c>
      <c r="G62" s="44">
        <v>0</v>
      </c>
      <c r="H62" s="44">
        <v>0</v>
      </c>
      <c r="I62" s="44">
        <v>100163</v>
      </c>
      <c r="J62" s="44">
        <f t="shared" si="3"/>
        <v>100163</v>
      </c>
      <c r="K62" s="44">
        <f t="shared" si="4"/>
        <v>100163</v>
      </c>
      <c r="L62" s="104"/>
    </row>
    <row r="63" spans="1:12" ht="14.25" x14ac:dyDescent="0.2">
      <c r="B63" s="116"/>
      <c r="C63" s="115" t="s">
        <v>202</v>
      </c>
      <c r="D63" s="45">
        <v>0</v>
      </c>
      <c r="E63" s="43">
        <v>0</v>
      </c>
      <c r="F63" s="43">
        <v>0</v>
      </c>
      <c r="G63" s="44">
        <v>0</v>
      </c>
      <c r="H63" s="44">
        <v>0</v>
      </c>
      <c r="I63" s="44">
        <v>6510</v>
      </c>
      <c r="J63" s="44">
        <f t="shared" si="3"/>
        <v>6510</v>
      </c>
      <c r="K63" s="44">
        <f t="shared" si="4"/>
        <v>6510</v>
      </c>
      <c r="L63" s="104"/>
    </row>
    <row r="64" spans="1:12" ht="14.25" x14ac:dyDescent="0.2">
      <c r="A64" s="111"/>
      <c r="B64" s="116"/>
      <c r="C64" s="115" t="s">
        <v>203</v>
      </c>
      <c r="D64" s="45">
        <v>0</v>
      </c>
      <c r="E64" s="43">
        <v>0</v>
      </c>
      <c r="F64" s="43">
        <v>0</v>
      </c>
      <c r="G64" s="44">
        <v>0</v>
      </c>
      <c r="H64" s="44">
        <v>0</v>
      </c>
      <c r="I64" s="44">
        <v>29830</v>
      </c>
      <c r="J64" s="44">
        <f t="shared" si="3"/>
        <v>29830</v>
      </c>
      <c r="K64" s="44">
        <f t="shared" si="4"/>
        <v>29830</v>
      </c>
      <c r="L64" s="104"/>
    </row>
    <row r="65" spans="1:12" ht="14.25" x14ac:dyDescent="0.2">
      <c r="B65" s="116"/>
      <c r="C65" s="115" t="s">
        <v>204</v>
      </c>
      <c r="D65" s="45">
        <v>0</v>
      </c>
      <c r="E65" s="43">
        <v>0</v>
      </c>
      <c r="F65" s="43">
        <v>0</v>
      </c>
      <c r="G65" s="44">
        <v>0</v>
      </c>
      <c r="H65" s="44">
        <v>0</v>
      </c>
      <c r="I65" s="44">
        <v>1449</v>
      </c>
      <c r="J65" s="44">
        <f t="shared" si="3"/>
        <v>1449</v>
      </c>
      <c r="K65" s="44">
        <f t="shared" si="4"/>
        <v>1449</v>
      </c>
      <c r="L65" s="104"/>
    </row>
    <row r="66" spans="1:12" ht="14.25" x14ac:dyDescent="0.2">
      <c r="A66" s="111"/>
      <c r="B66" s="116"/>
      <c r="C66" s="115" t="s">
        <v>205</v>
      </c>
      <c r="D66" s="45">
        <v>0</v>
      </c>
      <c r="E66" s="43">
        <v>0</v>
      </c>
      <c r="F66" s="43">
        <v>0</v>
      </c>
      <c r="G66" s="44">
        <v>0</v>
      </c>
      <c r="H66" s="44">
        <v>0</v>
      </c>
      <c r="I66" s="44">
        <v>2181</v>
      </c>
      <c r="J66" s="44">
        <f t="shared" si="3"/>
        <v>2181</v>
      </c>
      <c r="K66" s="44">
        <f t="shared" si="4"/>
        <v>2181</v>
      </c>
      <c r="L66" s="104"/>
    </row>
    <row r="67" spans="1:12" ht="14.25" x14ac:dyDescent="0.2">
      <c r="A67" s="112"/>
      <c r="B67" s="116"/>
      <c r="C67" s="115"/>
      <c r="D67" s="42"/>
      <c r="E67" s="40"/>
      <c r="F67" s="40"/>
      <c r="G67" s="41"/>
      <c r="H67" s="41"/>
      <c r="I67" s="41"/>
      <c r="J67" s="41"/>
      <c r="K67" s="41"/>
      <c r="L67" s="104"/>
    </row>
    <row r="68" spans="1:12" ht="15" x14ac:dyDescent="0.25">
      <c r="A68" s="111"/>
      <c r="B68" s="133" t="s">
        <v>316</v>
      </c>
      <c r="C68" s="145" t="s">
        <v>206</v>
      </c>
      <c r="D68" s="48">
        <v>10794</v>
      </c>
      <c r="E68" s="46">
        <v>1986</v>
      </c>
      <c r="F68" s="46">
        <v>12780</v>
      </c>
      <c r="G68" s="47">
        <v>510</v>
      </c>
      <c r="H68" s="47">
        <v>350</v>
      </c>
      <c r="I68" s="47">
        <v>66</v>
      </c>
      <c r="J68" s="47">
        <f>SUM(F68:I68)</f>
        <v>13706</v>
      </c>
      <c r="K68" s="47">
        <f>J68</f>
        <v>13706</v>
      </c>
      <c r="L68" s="104"/>
    </row>
    <row r="69" spans="1:12" ht="15" x14ac:dyDescent="0.25">
      <c r="A69" s="111"/>
      <c r="B69" s="114"/>
      <c r="C69" s="146"/>
      <c r="D69" s="42"/>
      <c r="E69" s="40"/>
      <c r="F69" s="40"/>
      <c r="G69" s="41"/>
      <c r="H69" s="41"/>
      <c r="I69" s="41"/>
      <c r="J69" s="41"/>
      <c r="K69" s="41"/>
      <c r="L69" s="104"/>
    </row>
    <row r="70" spans="1:12" ht="15" x14ac:dyDescent="0.25">
      <c r="A70" s="138"/>
      <c r="B70" s="133" t="s">
        <v>317</v>
      </c>
      <c r="C70" s="134" t="s">
        <v>207</v>
      </c>
      <c r="D70" s="48">
        <v>1321</v>
      </c>
      <c r="E70" s="46">
        <v>379</v>
      </c>
      <c r="F70" s="46">
        <v>1700</v>
      </c>
      <c r="G70" s="47">
        <v>2842</v>
      </c>
      <c r="H70" s="47">
        <v>551</v>
      </c>
      <c r="I70" s="47">
        <v>3856</v>
      </c>
      <c r="J70" s="47">
        <f t="shared" ref="J70:J76" si="5">SUM(F70:I70)</f>
        <v>8949</v>
      </c>
      <c r="K70" s="47">
        <f t="shared" ref="K70:K76" si="6">J70</f>
        <v>8949</v>
      </c>
      <c r="L70" s="104"/>
    </row>
    <row r="71" spans="1:12" ht="15" x14ac:dyDescent="0.25">
      <c r="A71" s="111"/>
      <c r="B71" s="114"/>
      <c r="C71" s="115" t="s">
        <v>208</v>
      </c>
      <c r="D71" s="45">
        <v>18</v>
      </c>
      <c r="E71" s="43">
        <v>0</v>
      </c>
      <c r="F71" s="43">
        <v>18</v>
      </c>
      <c r="G71" s="44">
        <v>13</v>
      </c>
      <c r="H71" s="44">
        <v>49</v>
      </c>
      <c r="I71" s="44">
        <v>2123</v>
      </c>
      <c r="J71" s="44">
        <f t="shared" si="5"/>
        <v>2203</v>
      </c>
      <c r="K71" s="44">
        <f t="shared" si="6"/>
        <v>2203</v>
      </c>
      <c r="L71" s="104"/>
    </row>
    <row r="72" spans="1:12" ht="15" x14ac:dyDescent="0.25">
      <c r="A72" s="111"/>
      <c r="B72" s="114"/>
      <c r="C72" s="115" t="s">
        <v>209</v>
      </c>
      <c r="D72" s="45">
        <v>347</v>
      </c>
      <c r="E72" s="43">
        <v>0</v>
      </c>
      <c r="F72" s="43">
        <v>347</v>
      </c>
      <c r="G72" s="44">
        <v>0</v>
      </c>
      <c r="H72" s="44">
        <v>0</v>
      </c>
      <c r="I72" s="44">
        <v>0</v>
      </c>
      <c r="J72" s="44">
        <f t="shared" si="5"/>
        <v>347</v>
      </c>
      <c r="K72" s="44">
        <f t="shared" si="6"/>
        <v>347</v>
      </c>
      <c r="L72" s="104"/>
    </row>
    <row r="73" spans="1:12" ht="15" x14ac:dyDescent="0.25">
      <c r="A73" s="123"/>
      <c r="B73" s="114"/>
      <c r="C73" s="115" t="s">
        <v>210</v>
      </c>
      <c r="D73" s="45">
        <v>845</v>
      </c>
      <c r="E73" s="43">
        <v>58</v>
      </c>
      <c r="F73" s="43">
        <v>903</v>
      </c>
      <c r="G73" s="44">
        <v>0</v>
      </c>
      <c r="H73" s="44">
        <v>2</v>
      </c>
      <c r="I73" s="44">
        <v>1289</v>
      </c>
      <c r="J73" s="44">
        <f t="shared" si="5"/>
        <v>2194</v>
      </c>
      <c r="K73" s="44">
        <f t="shared" si="6"/>
        <v>2194</v>
      </c>
      <c r="L73" s="104"/>
    </row>
    <row r="74" spans="1:12" ht="15" x14ac:dyDescent="0.25">
      <c r="A74" s="123"/>
      <c r="B74" s="114"/>
      <c r="C74" s="115" t="s">
        <v>211</v>
      </c>
      <c r="D74" s="45">
        <v>0</v>
      </c>
      <c r="E74" s="43">
        <v>0</v>
      </c>
      <c r="F74" s="43">
        <v>0</v>
      </c>
      <c r="G74" s="44">
        <v>396</v>
      </c>
      <c r="H74" s="44">
        <v>366</v>
      </c>
      <c r="I74" s="44">
        <v>60</v>
      </c>
      <c r="J74" s="44">
        <f t="shared" si="5"/>
        <v>822</v>
      </c>
      <c r="K74" s="44">
        <f t="shared" si="6"/>
        <v>822</v>
      </c>
      <c r="L74" s="104"/>
    </row>
    <row r="75" spans="1:12" ht="15" x14ac:dyDescent="0.25">
      <c r="A75" s="127"/>
      <c r="B75" s="114"/>
      <c r="C75" s="115" t="s">
        <v>212</v>
      </c>
      <c r="D75" s="45">
        <v>85</v>
      </c>
      <c r="E75" s="43">
        <v>0</v>
      </c>
      <c r="F75" s="43">
        <v>85</v>
      </c>
      <c r="G75" s="44">
        <v>50</v>
      </c>
      <c r="H75" s="44">
        <v>2</v>
      </c>
      <c r="I75" s="44">
        <v>0</v>
      </c>
      <c r="J75" s="44">
        <f t="shared" si="5"/>
        <v>137</v>
      </c>
      <c r="K75" s="44">
        <f t="shared" si="6"/>
        <v>137</v>
      </c>
      <c r="L75" s="104"/>
    </row>
    <row r="76" spans="1:12" ht="15" x14ac:dyDescent="0.25">
      <c r="A76" s="125"/>
      <c r="B76" s="114"/>
      <c r="C76" s="115" t="s">
        <v>205</v>
      </c>
      <c r="D76" s="45">
        <v>26</v>
      </c>
      <c r="E76" s="43">
        <v>321</v>
      </c>
      <c r="F76" s="43">
        <v>347</v>
      </c>
      <c r="G76" s="44">
        <v>2383</v>
      </c>
      <c r="H76" s="44">
        <v>132</v>
      </c>
      <c r="I76" s="44">
        <v>384</v>
      </c>
      <c r="J76" s="44">
        <f t="shared" si="5"/>
        <v>3246</v>
      </c>
      <c r="K76" s="44">
        <f t="shared" si="6"/>
        <v>3246</v>
      </c>
      <c r="L76" s="104"/>
    </row>
    <row r="77" spans="1:12" ht="15" x14ac:dyDescent="0.25">
      <c r="A77" s="129"/>
      <c r="B77" s="114"/>
      <c r="C77" s="115"/>
      <c r="D77" s="42"/>
      <c r="E77" s="40"/>
      <c r="F77" s="40"/>
      <c r="G77" s="41"/>
      <c r="H77" s="41"/>
      <c r="I77" s="41"/>
      <c r="J77" s="41"/>
      <c r="K77" s="41"/>
      <c r="L77" s="104"/>
    </row>
    <row r="78" spans="1:12" ht="15" x14ac:dyDescent="0.25">
      <c r="A78" s="125"/>
      <c r="B78" s="119" t="s">
        <v>131</v>
      </c>
      <c r="C78" s="130" t="s">
        <v>132</v>
      </c>
      <c r="D78" s="58">
        <v>120099</v>
      </c>
      <c r="E78" s="59">
        <v>1895</v>
      </c>
      <c r="F78" s="59">
        <v>114867</v>
      </c>
      <c r="G78" s="60">
        <v>25793</v>
      </c>
      <c r="H78" s="60">
        <v>15057</v>
      </c>
      <c r="I78" s="60">
        <v>5716</v>
      </c>
      <c r="J78" s="60">
        <f>SUM(F78:I78)</f>
        <v>161433</v>
      </c>
      <c r="K78" s="60">
        <f>J78</f>
        <v>161433</v>
      </c>
      <c r="L78" s="104"/>
    </row>
    <row r="79" spans="1:12" ht="15" x14ac:dyDescent="0.25">
      <c r="A79" s="125"/>
      <c r="B79" s="114"/>
      <c r="C79" s="115"/>
      <c r="D79" s="42"/>
      <c r="E79" s="40"/>
      <c r="F79" s="40"/>
      <c r="G79" s="41"/>
      <c r="H79" s="41"/>
      <c r="I79" s="41"/>
      <c r="J79" s="41"/>
      <c r="K79" s="41"/>
      <c r="L79" s="104"/>
    </row>
    <row r="80" spans="1:12" ht="15" x14ac:dyDescent="0.25">
      <c r="A80" s="129"/>
      <c r="B80" s="133" t="s">
        <v>394</v>
      </c>
      <c r="C80" s="134" t="s">
        <v>395</v>
      </c>
      <c r="D80" s="58">
        <v>9</v>
      </c>
      <c r="E80" s="59">
        <v>7</v>
      </c>
      <c r="F80" s="59">
        <v>16</v>
      </c>
      <c r="G80" s="60">
        <v>83</v>
      </c>
      <c r="H80" s="60">
        <v>129</v>
      </c>
      <c r="I80" s="60">
        <v>3</v>
      </c>
      <c r="J80" s="60">
        <f>SUM(F80:I80)</f>
        <v>231</v>
      </c>
      <c r="K80" s="60">
        <f>J80</f>
        <v>231</v>
      </c>
      <c r="L80" s="104"/>
    </row>
    <row r="81" spans="1:12" ht="15" x14ac:dyDescent="0.25">
      <c r="A81" s="125"/>
      <c r="B81" s="114"/>
      <c r="C81" s="115"/>
      <c r="D81" s="42"/>
      <c r="E81" s="40"/>
      <c r="F81" s="40"/>
      <c r="G81" s="41"/>
      <c r="H81" s="41"/>
      <c r="I81" s="41"/>
      <c r="J81" s="41"/>
      <c r="K81" s="41"/>
      <c r="L81" s="104"/>
    </row>
    <row r="82" spans="1:12" ht="15" x14ac:dyDescent="0.25">
      <c r="A82" s="125"/>
      <c r="B82" s="133" t="s">
        <v>133</v>
      </c>
      <c r="C82" s="136" t="s">
        <v>134</v>
      </c>
      <c r="D82" s="58">
        <v>105968</v>
      </c>
      <c r="E82" s="59">
        <v>828</v>
      </c>
      <c r="F82" s="59">
        <v>99669</v>
      </c>
      <c r="G82" s="60">
        <v>22538</v>
      </c>
      <c r="H82" s="60">
        <v>13370</v>
      </c>
      <c r="I82" s="60">
        <v>5695</v>
      </c>
      <c r="J82" s="60">
        <f t="shared" ref="J82:J87" si="7">SUM(F82:I82)</f>
        <v>141272</v>
      </c>
      <c r="K82" s="122">
        <v>0</v>
      </c>
      <c r="L82" s="104"/>
    </row>
    <row r="83" spans="1:12" ht="15" x14ac:dyDescent="0.25">
      <c r="A83" s="125"/>
      <c r="B83" s="114"/>
      <c r="C83" s="124" t="s">
        <v>194</v>
      </c>
      <c r="D83" s="45">
        <v>0</v>
      </c>
      <c r="E83" s="43">
        <v>625</v>
      </c>
      <c r="F83" s="43">
        <v>0</v>
      </c>
      <c r="G83" s="44">
        <v>16494</v>
      </c>
      <c r="H83" s="44">
        <v>4903</v>
      </c>
      <c r="I83" s="44">
        <v>64</v>
      </c>
      <c r="J83" s="44">
        <f t="shared" si="7"/>
        <v>21461</v>
      </c>
      <c r="K83" s="41">
        <v>0</v>
      </c>
      <c r="L83" s="104"/>
    </row>
    <row r="84" spans="1:12" ht="15" x14ac:dyDescent="0.25">
      <c r="A84" s="129"/>
      <c r="B84" s="114"/>
      <c r="C84" s="124" t="s">
        <v>213</v>
      </c>
      <c r="D84" s="45">
        <v>6502</v>
      </c>
      <c r="E84" s="43">
        <v>0</v>
      </c>
      <c r="F84" s="43">
        <v>0</v>
      </c>
      <c r="G84" s="44">
        <v>41</v>
      </c>
      <c r="H84" s="44">
        <v>23</v>
      </c>
      <c r="I84" s="44">
        <v>226</v>
      </c>
      <c r="J84" s="44">
        <f t="shared" si="7"/>
        <v>290</v>
      </c>
      <c r="K84" s="41">
        <v>0</v>
      </c>
      <c r="L84" s="104"/>
    </row>
    <row r="85" spans="1:12" ht="15" x14ac:dyDescent="0.25">
      <c r="A85" s="129"/>
      <c r="B85" s="114"/>
      <c r="C85" s="124" t="s">
        <v>195</v>
      </c>
      <c r="D85" s="45">
        <v>57008</v>
      </c>
      <c r="E85" s="43">
        <v>149</v>
      </c>
      <c r="F85" s="43">
        <v>57157</v>
      </c>
      <c r="G85" s="44">
        <v>0</v>
      </c>
      <c r="H85" s="44">
        <v>8444</v>
      </c>
      <c r="I85" s="44">
        <v>4970</v>
      </c>
      <c r="J85" s="44">
        <f t="shared" si="7"/>
        <v>70571</v>
      </c>
      <c r="K85" s="41">
        <v>0</v>
      </c>
      <c r="L85" s="104"/>
    </row>
    <row r="86" spans="1:12" ht="15" x14ac:dyDescent="0.25">
      <c r="A86" s="125"/>
      <c r="B86" s="114"/>
      <c r="C86" s="124" t="s">
        <v>196</v>
      </c>
      <c r="D86" s="45">
        <v>14002</v>
      </c>
      <c r="E86" s="43">
        <v>51</v>
      </c>
      <c r="F86" s="43">
        <v>14053</v>
      </c>
      <c r="G86" s="44">
        <v>6003</v>
      </c>
      <c r="H86" s="44">
        <v>0</v>
      </c>
      <c r="I86" s="44">
        <v>435</v>
      </c>
      <c r="J86" s="44">
        <f t="shared" si="7"/>
        <v>20491</v>
      </c>
      <c r="K86" s="41">
        <v>0</v>
      </c>
      <c r="L86" s="104"/>
    </row>
    <row r="87" spans="1:12" ht="15" x14ac:dyDescent="0.25">
      <c r="A87" s="123"/>
      <c r="B87" s="114"/>
      <c r="C87" s="128" t="s">
        <v>197</v>
      </c>
      <c r="D87" s="45">
        <v>28456</v>
      </c>
      <c r="E87" s="43">
        <v>3</v>
      </c>
      <c r="F87" s="43">
        <v>28459</v>
      </c>
      <c r="G87" s="44">
        <v>0</v>
      </c>
      <c r="H87" s="44">
        <v>0</v>
      </c>
      <c r="I87" s="44">
        <v>0</v>
      </c>
      <c r="J87" s="44">
        <f t="shared" si="7"/>
        <v>28459</v>
      </c>
      <c r="K87" s="41">
        <v>0</v>
      </c>
      <c r="L87" s="104"/>
    </row>
    <row r="88" spans="1:12" ht="15" x14ac:dyDescent="0.25">
      <c r="B88" s="114"/>
      <c r="C88" s="128"/>
      <c r="D88" s="42"/>
      <c r="E88" s="40"/>
      <c r="F88" s="40"/>
      <c r="G88" s="41"/>
      <c r="H88" s="41"/>
      <c r="I88" s="41"/>
      <c r="J88" s="41"/>
      <c r="K88" s="41"/>
      <c r="L88" s="104"/>
    </row>
    <row r="89" spans="1:12" ht="15" x14ac:dyDescent="0.25">
      <c r="A89" s="111"/>
      <c r="B89" s="133" t="s">
        <v>135</v>
      </c>
      <c r="C89" s="136" t="s">
        <v>136</v>
      </c>
      <c r="D89" s="58">
        <v>1389</v>
      </c>
      <c r="E89" s="59">
        <v>389</v>
      </c>
      <c r="F89" s="59">
        <v>1778</v>
      </c>
      <c r="G89" s="60">
        <v>0</v>
      </c>
      <c r="H89" s="60">
        <v>0</v>
      </c>
      <c r="I89" s="60">
        <v>0</v>
      </c>
      <c r="J89" s="60">
        <f t="shared" ref="J89:J94" si="8">SUM(F89:I89)</f>
        <v>1778</v>
      </c>
      <c r="K89" s="60">
        <f t="shared" ref="K89:K94" si="9">J89</f>
        <v>1778</v>
      </c>
      <c r="L89" s="104"/>
    </row>
    <row r="90" spans="1:12" ht="15" x14ac:dyDescent="0.25">
      <c r="A90" s="112"/>
      <c r="B90" s="114"/>
      <c r="C90" s="124" t="s">
        <v>214</v>
      </c>
      <c r="D90" s="45">
        <v>242</v>
      </c>
      <c r="E90" s="43">
        <v>0</v>
      </c>
      <c r="F90" s="43">
        <v>242</v>
      </c>
      <c r="G90" s="44">
        <v>0</v>
      </c>
      <c r="H90" s="44">
        <v>0</v>
      </c>
      <c r="I90" s="44">
        <v>0</v>
      </c>
      <c r="J90" s="44">
        <f t="shared" si="8"/>
        <v>242</v>
      </c>
      <c r="K90" s="44">
        <f t="shared" si="9"/>
        <v>242</v>
      </c>
      <c r="L90" s="104"/>
    </row>
    <row r="91" spans="1:12" ht="15" x14ac:dyDescent="0.25">
      <c r="A91" s="111"/>
      <c r="B91" s="114"/>
      <c r="C91" s="128" t="s">
        <v>215</v>
      </c>
      <c r="D91" s="45">
        <v>802</v>
      </c>
      <c r="E91" s="43">
        <v>15</v>
      </c>
      <c r="F91" s="43">
        <v>817</v>
      </c>
      <c r="G91" s="44">
        <v>0</v>
      </c>
      <c r="H91" s="44">
        <v>0</v>
      </c>
      <c r="I91" s="44">
        <v>0</v>
      </c>
      <c r="J91" s="44">
        <f t="shared" si="8"/>
        <v>817</v>
      </c>
      <c r="K91" s="44">
        <f t="shared" si="9"/>
        <v>817</v>
      </c>
      <c r="L91" s="104"/>
    </row>
    <row r="92" spans="1:12" ht="15" x14ac:dyDescent="0.25">
      <c r="A92" s="111"/>
      <c r="B92" s="114"/>
      <c r="C92" s="128" t="s">
        <v>216</v>
      </c>
      <c r="D92" s="45">
        <v>0</v>
      </c>
      <c r="E92" s="43">
        <v>0</v>
      </c>
      <c r="F92" s="43">
        <v>0</v>
      </c>
      <c r="G92" s="44">
        <v>0</v>
      </c>
      <c r="H92" s="44">
        <v>0</v>
      </c>
      <c r="I92" s="44">
        <v>0</v>
      </c>
      <c r="J92" s="44">
        <f t="shared" si="8"/>
        <v>0</v>
      </c>
      <c r="K92" s="44">
        <f t="shared" si="9"/>
        <v>0</v>
      </c>
      <c r="L92" s="104"/>
    </row>
    <row r="93" spans="1:12" ht="15" x14ac:dyDescent="0.25">
      <c r="A93" s="138"/>
      <c r="B93" s="114"/>
      <c r="C93" s="124" t="s">
        <v>323</v>
      </c>
      <c r="D93" s="45">
        <v>301</v>
      </c>
      <c r="E93" s="43">
        <v>0</v>
      </c>
      <c r="F93" s="43">
        <v>301</v>
      </c>
      <c r="G93" s="44">
        <v>0</v>
      </c>
      <c r="H93" s="44">
        <v>0</v>
      </c>
      <c r="I93" s="44">
        <v>0</v>
      </c>
      <c r="J93" s="44">
        <f t="shared" si="8"/>
        <v>301</v>
      </c>
      <c r="K93" s="44">
        <f t="shared" si="9"/>
        <v>301</v>
      </c>
      <c r="L93" s="104"/>
    </row>
    <row r="94" spans="1:12" ht="15" x14ac:dyDescent="0.25">
      <c r="A94" s="111"/>
      <c r="B94" s="114"/>
      <c r="C94" s="124" t="s">
        <v>217</v>
      </c>
      <c r="D94" s="45">
        <v>44</v>
      </c>
      <c r="E94" s="43">
        <v>374</v>
      </c>
      <c r="F94" s="43">
        <v>418</v>
      </c>
      <c r="G94" s="44">
        <v>0</v>
      </c>
      <c r="H94" s="44">
        <v>0</v>
      </c>
      <c r="I94" s="44">
        <v>0</v>
      </c>
      <c r="J94" s="44">
        <f t="shared" si="8"/>
        <v>418</v>
      </c>
      <c r="K94" s="44">
        <f t="shared" si="9"/>
        <v>418</v>
      </c>
      <c r="L94" s="104"/>
    </row>
    <row r="95" spans="1:12" ht="15" x14ac:dyDescent="0.25">
      <c r="A95" s="111"/>
      <c r="B95" s="114"/>
      <c r="C95" s="128"/>
      <c r="D95" s="42"/>
      <c r="E95" s="40"/>
      <c r="F95" s="40"/>
      <c r="G95" s="41"/>
      <c r="H95" s="41"/>
      <c r="I95" s="41"/>
      <c r="J95" s="41"/>
      <c r="K95" s="41"/>
      <c r="L95" s="104"/>
    </row>
    <row r="96" spans="1:12" ht="15" x14ac:dyDescent="0.25">
      <c r="A96" s="123"/>
      <c r="B96" s="133" t="s">
        <v>139</v>
      </c>
      <c r="C96" s="136" t="s">
        <v>218</v>
      </c>
      <c r="D96" s="58">
        <v>2857</v>
      </c>
      <c r="E96" s="59">
        <v>671</v>
      </c>
      <c r="F96" s="59">
        <v>3528</v>
      </c>
      <c r="G96" s="60">
        <v>3172</v>
      </c>
      <c r="H96" s="60">
        <v>1558</v>
      </c>
      <c r="I96" s="60">
        <v>18</v>
      </c>
      <c r="J96" s="60">
        <f t="shared" ref="J96:J102" si="10">SUM(F96:I96)</f>
        <v>8276</v>
      </c>
      <c r="K96" s="60">
        <f t="shared" ref="K96:K102" si="11">J96</f>
        <v>8276</v>
      </c>
      <c r="L96" s="104"/>
    </row>
    <row r="97" spans="1:12" ht="15" x14ac:dyDescent="0.25">
      <c r="A97" s="123"/>
      <c r="B97" s="114"/>
      <c r="C97" s="147" t="s">
        <v>219</v>
      </c>
      <c r="D97" s="45">
        <v>821</v>
      </c>
      <c r="E97" s="43">
        <v>0</v>
      </c>
      <c r="F97" s="43">
        <v>821</v>
      </c>
      <c r="G97" s="44">
        <v>630</v>
      </c>
      <c r="H97" s="44">
        <v>0</v>
      </c>
      <c r="I97" s="44">
        <v>0</v>
      </c>
      <c r="J97" s="44">
        <f t="shared" si="10"/>
        <v>1451</v>
      </c>
      <c r="K97" s="44">
        <f t="shared" si="11"/>
        <v>1451</v>
      </c>
      <c r="L97" s="104"/>
    </row>
    <row r="98" spans="1:12" ht="15" x14ac:dyDescent="0.25">
      <c r="A98" s="127"/>
      <c r="B98" s="114"/>
      <c r="C98" s="147" t="s">
        <v>220</v>
      </c>
      <c r="D98" s="45">
        <v>343</v>
      </c>
      <c r="E98" s="43">
        <v>0</v>
      </c>
      <c r="F98" s="43">
        <v>343</v>
      </c>
      <c r="G98" s="44">
        <v>0</v>
      </c>
      <c r="H98" s="44">
        <v>0</v>
      </c>
      <c r="I98" s="44">
        <v>0</v>
      </c>
      <c r="J98" s="44">
        <f t="shared" si="10"/>
        <v>343</v>
      </c>
      <c r="K98" s="44">
        <f t="shared" si="11"/>
        <v>343</v>
      </c>
      <c r="L98" s="104"/>
    </row>
    <row r="99" spans="1:12" ht="15" x14ac:dyDescent="0.25">
      <c r="A99" s="125"/>
      <c r="B99" s="114"/>
      <c r="C99" s="147" t="s">
        <v>221</v>
      </c>
      <c r="D99" s="45">
        <v>150</v>
      </c>
      <c r="E99" s="43">
        <v>0</v>
      </c>
      <c r="F99" s="43">
        <v>150</v>
      </c>
      <c r="G99" s="44">
        <v>62</v>
      </c>
      <c r="H99" s="44">
        <v>0</v>
      </c>
      <c r="I99" s="44">
        <v>0</v>
      </c>
      <c r="J99" s="44">
        <f t="shared" si="10"/>
        <v>212</v>
      </c>
      <c r="K99" s="44">
        <f t="shared" si="11"/>
        <v>212</v>
      </c>
      <c r="L99" s="104"/>
    </row>
    <row r="100" spans="1:12" ht="15" x14ac:dyDescent="0.25">
      <c r="A100" s="129"/>
      <c r="B100" s="114"/>
      <c r="C100" s="147" t="s">
        <v>222</v>
      </c>
      <c r="D100" s="45">
        <v>327</v>
      </c>
      <c r="E100" s="43">
        <v>0</v>
      </c>
      <c r="F100" s="43">
        <v>327</v>
      </c>
      <c r="G100" s="44">
        <v>0</v>
      </c>
      <c r="H100" s="44">
        <v>0</v>
      </c>
      <c r="I100" s="44">
        <v>0</v>
      </c>
      <c r="J100" s="44">
        <f t="shared" si="10"/>
        <v>327</v>
      </c>
      <c r="K100" s="44">
        <f t="shared" si="11"/>
        <v>327</v>
      </c>
      <c r="L100" s="104"/>
    </row>
    <row r="101" spans="1:12" ht="15" x14ac:dyDescent="0.25">
      <c r="A101" s="129"/>
      <c r="B101" s="114"/>
      <c r="C101" s="147" t="s">
        <v>367</v>
      </c>
      <c r="D101" s="45">
        <v>-76</v>
      </c>
      <c r="E101" s="43">
        <v>0</v>
      </c>
      <c r="F101" s="43">
        <v>-76</v>
      </c>
      <c r="G101" s="44">
        <v>0</v>
      </c>
      <c r="H101" s="44">
        <v>0</v>
      </c>
      <c r="I101" s="44">
        <v>0</v>
      </c>
      <c r="J101" s="44">
        <f t="shared" si="10"/>
        <v>-76</v>
      </c>
      <c r="K101" s="44">
        <f t="shared" si="11"/>
        <v>-76</v>
      </c>
      <c r="L101" s="104"/>
    </row>
    <row r="102" spans="1:12" ht="15" x14ac:dyDescent="0.25">
      <c r="A102" s="125"/>
      <c r="B102" s="114"/>
      <c r="C102" s="148" t="s">
        <v>223</v>
      </c>
      <c r="D102" s="45">
        <v>1292</v>
      </c>
      <c r="E102" s="43">
        <v>671</v>
      </c>
      <c r="F102" s="43">
        <v>1963</v>
      </c>
      <c r="G102" s="44">
        <v>2480</v>
      </c>
      <c r="H102" s="44">
        <v>1558</v>
      </c>
      <c r="I102" s="44">
        <v>18</v>
      </c>
      <c r="J102" s="44">
        <f t="shared" si="10"/>
        <v>6019</v>
      </c>
      <c r="K102" s="44">
        <f t="shared" si="11"/>
        <v>6019</v>
      </c>
      <c r="L102" s="104"/>
    </row>
    <row r="103" spans="1:12" ht="15" x14ac:dyDescent="0.25">
      <c r="A103" s="125"/>
      <c r="B103" s="114"/>
      <c r="C103" s="128"/>
      <c r="D103" s="42"/>
      <c r="E103" s="40"/>
      <c r="F103" s="40"/>
      <c r="G103" s="41"/>
      <c r="H103" s="41"/>
      <c r="I103" s="41"/>
      <c r="J103" s="41"/>
      <c r="K103" s="41"/>
      <c r="L103" s="104"/>
    </row>
    <row r="104" spans="1:12" ht="15" x14ac:dyDescent="0.25">
      <c r="A104" s="125"/>
      <c r="B104" s="133" t="s">
        <v>318</v>
      </c>
      <c r="C104" s="149" t="s">
        <v>224</v>
      </c>
      <c r="D104" s="58">
        <v>9876</v>
      </c>
      <c r="E104" s="59">
        <v>0</v>
      </c>
      <c r="F104" s="98">
        <v>9876</v>
      </c>
      <c r="G104" s="60">
        <v>0</v>
      </c>
      <c r="H104" s="60">
        <v>0</v>
      </c>
      <c r="I104" s="60">
        <v>0</v>
      </c>
      <c r="J104" s="60">
        <f t="shared" ref="J104:J109" si="12">SUM(F104:I104)</f>
        <v>9876</v>
      </c>
      <c r="K104" s="60">
        <f t="shared" ref="K104:K109" si="13">J104</f>
        <v>9876</v>
      </c>
      <c r="L104" s="104"/>
    </row>
    <row r="105" spans="1:12" ht="14.25" x14ac:dyDescent="0.2">
      <c r="A105" s="125"/>
      <c r="B105" s="150" t="s">
        <v>319</v>
      </c>
      <c r="C105" s="151" t="s">
        <v>225</v>
      </c>
      <c r="D105" s="45">
        <v>1964</v>
      </c>
      <c r="E105" s="40">
        <v>0</v>
      </c>
      <c r="F105" s="43">
        <v>1964</v>
      </c>
      <c r="G105" s="41">
        <v>0</v>
      </c>
      <c r="H105" s="41">
        <v>0</v>
      </c>
      <c r="I105" s="41">
        <v>0</v>
      </c>
      <c r="J105" s="44">
        <f t="shared" si="12"/>
        <v>1964</v>
      </c>
      <c r="K105" s="44">
        <f t="shared" si="13"/>
        <v>1964</v>
      </c>
      <c r="L105" s="104"/>
    </row>
    <row r="106" spans="1:12" ht="14.25" x14ac:dyDescent="0.2">
      <c r="A106" s="127"/>
      <c r="B106" s="150" t="s">
        <v>320</v>
      </c>
      <c r="C106" s="151" t="s">
        <v>226</v>
      </c>
      <c r="D106" s="45">
        <v>0</v>
      </c>
      <c r="E106" s="40">
        <v>0</v>
      </c>
      <c r="F106" s="43">
        <v>0</v>
      </c>
      <c r="G106" s="41">
        <v>0</v>
      </c>
      <c r="H106" s="41">
        <v>0</v>
      </c>
      <c r="I106" s="41">
        <v>0</v>
      </c>
      <c r="J106" s="44">
        <f t="shared" si="12"/>
        <v>0</v>
      </c>
      <c r="K106" s="44">
        <f t="shared" si="13"/>
        <v>0</v>
      </c>
      <c r="L106" s="104"/>
    </row>
    <row r="107" spans="1:12" ht="14.25" x14ac:dyDescent="0.2">
      <c r="A107" s="123"/>
      <c r="B107" s="150"/>
      <c r="C107" s="148" t="s">
        <v>227</v>
      </c>
      <c r="D107" s="45">
        <v>7314</v>
      </c>
      <c r="E107" s="40">
        <v>0</v>
      </c>
      <c r="F107" s="43">
        <v>7314</v>
      </c>
      <c r="G107" s="41">
        <v>0</v>
      </c>
      <c r="H107" s="41">
        <v>0</v>
      </c>
      <c r="I107" s="41">
        <v>0</v>
      </c>
      <c r="J107" s="44">
        <f t="shared" si="12"/>
        <v>7314</v>
      </c>
      <c r="K107" s="44">
        <f t="shared" si="13"/>
        <v>7314</v>
      </c>
      <c r="L107" s="104"/>
    </row>
    <row r="108" spans="1:12" ht="14.25" x14ac:dyDescent="0.2">
      <c r="B108" s="150"/>
      <c r="C108" s="148" t="s">
        <v>325</v>
      </c>
      <c r="D108" s="45">
        <v>598</v>
      </c>
      <c r="E108" s="40">
        <v>0</v>
      </c>
      <c r="F108" s="43">
        <v>598</v>
      </c>
      <c r="G108" s="41">
        <v>0</v>
      </c>
      <c r="H108" s="41">
        <v>0</v>
      </c>
      <c r="I108" s="41">
        <v>0</v>
      </c>
      <c r="J108" s="44">
        <f t="shared" si="12"/>
        <v>598</v>
      </c>
      <c r="K108" s="44">
        <f t="shared" si="13"/>
        <v>598</v>
      </c>
      <c r="L108" s="104"/>
    </row>
    <row r="109" spans="1:12" ht="14.25" x14ac:dyDescent="0.2">
      <c r="B109" s="150" t="s">
        <v>321</v>
      </c>
      <c r="C109" s="151" t="s">
        <v>228</v>
      </c>
      <c r="D109" s="45">
        <v>0</v>
      </c>
      <c r="E109" s="40">
        <v>0</v>
      </c>
      <c r="F109" s="43">
        <v>0</v>
      </c>
      <c r="G109" s="41">
        <v>0</v>
      </c>
      <c r="H109" s="41">
        <v>0</v>
      </c>
      <c r="I109" s="41">
        <v>0</v>
      </c>
      <c r="J109" s="44">
        <f t="shared" si="12"/>
        <v>0</v>
      </c>
      <c r="K109" s="44">
        <f t="shared" si="13"/>
        <v>0</v>
      </c>
      <c r="L109" s="104"/>
    </row>
    <row r="110" spans="1:12" ht="15" x14ac:dyDescent="0.25">
      <c r="B110" s="114"/>
      <c r="C110" s="124"/>
      <c r="D110" s="42"/>
      <c r="E110" s="40"/>
      <c r="F110" s="40"/>
      <c r="G110" s="41"/>
      <c r="H110" s="41"/>
      <c r="I110" s="41"/>
      <c r="J110" s="41"/>
      <c r="K110" s="41"/>
      <c r="L110" s="104"/>
    </row>
    <row r="111" spans="1:12" ht="15" x14ac:dyDescent="0.25">
      <c r="A111" s="111"/>
      <c r="B111" s="119" t="s">
        <v>322</v>
      </c>
      <c r="C111" s="152" t="s">
        <v>229</v>
      </c>
      <c r="D111" s="58">
        <v>1914</v>
      </c>
      <c r="E111" s="59">
        <v>1311</v>
      </c>
      <c r="F111" s="59">
        <v>3225</v>
      </c>
      <c r="G111" s="60">
        <v>105930</v>
      </c>
      <c r="H111" s="60">
        <v>12456</v>
      </c>
      <c r="I111" s="60">
        <v>3615</v>
      </c>
      <c r="J111" s="60">
        <f>SUM(F111:I111)</f>
        <v>125226</v>
      </c>
      <c r="K111" s="60">
        <f>J111</f>
        <v>125226</v>
      </c>
      <c r="L111" s="104"/>
    </row>
    <row r="112" spans="1:12" ht="15" x14ac:dyDescent="0.25">
      <c r="B112" s="131"/>
      <c r="C112" s="153"/>
      <c r="D112" s="42"/>
      <c r="E112" s="40"/>
      <c r="F112" s="40"/>
      <c r="G112" s="41"/>
      <c r="H112" s="41"/>
      <c r="I112" s="41"/>
      <c r="J112" s="41"/>
      <c r="K112" s="41"/>
      <c r="L112" s="104"/>
    </row>
    <row r="113" spans="1:12" ht="15" x14ac:dyDescent="0.25">
      <c r="A113" s="111"/>
      <c r="B113" s="119" t="s">
        <v>230</v>
      </c>
      <c r="C113" s="152" t="s">
        <v>231</v>
      </c>
      <c r="D113" s="48">
        <v>1017</v>
      </c>
      <c r="E113" s="46">
        <v>737</v>
      </c>
      <c r="F113" s="46">
        <v>1754</v>
      </c>
      <c r="G113" s="47">
        <v>78140</v>
      </c>
      <c r="H113" s="47">
        <v>11760</v>
      </c>
      <c r="I113" s="47">
        <v>3033</v>
      </c>
      <c r="J113" s="47">
        <f>SUM(F113:I113)</f>
        <v>94687</v>
      </c>
      <c r="K113" s="47">
        <f>J113</f>
        <v>94687</v>
      </c>
      <c r="L113" s="104"/>
    </row>
    <row r="114" spans="1:12" ht="15" x14ac:dyDescent="0.25">
      <c r="A114" s="112"/>
      <c r="B114" s="131"/>
      <c r="C114" s="124" t="s">
        <v>232</v>
      </c>
      <c r="D114" s="45">
        <v>222</v>
      </c>
      <c r="E114" s="43">
        <v>1</v>
      </c>
      <c r="F114" s="43">
        <v>223</v>
      </c>
      <c r="G114" s="44">
        <v>42289</v>
      </c>
      <c r="H114" s="44">
        <v>822</v>
      </c>
      <c r="I114" s="44">
        <v>1268</v>
      </c>
      <c r="J114" s="44">
        <f>SUM(F114:I114)</f>
        <v>44602</v>
      </c>
      <c r="K114" s="44">
        <f>J114</f>
        <v>44602</v>
      </c>
      <c r="L114" s="104"/>
    </row>
    <row r="115" spans="1:12" ht="15" x14ac:dyDescent="0.25">
      <c r="A115" s="111"/>
      <c r="B115" s="131"/>
      <c r="C115" s="124" t="s">
        <v>233</v>
      </c>
      <c r="D115" s="45">
        <v>63</v>
      </c>
      <c r="E115" s="43">
        <v>89</v>
      </c>
      <c r="F115" s="43">
        <v>152</v>
      </c>
      <c r="G115" s="44">
        <v>2834</v>
      </c>
      <c r="H115" s="44">
        <v>3043</v>
      </c>
      <c r="I115" s="44">
        <v>1755</v>
      </c>
      <c r="J115" s="44">
        <f>SUM(F115:I115)</f>
        <v>7784</v>
      </c>
      <c r="K115" s="44">
        <f>J115</f>
        <v>7784</v>
      </c>
      <c r="L115" s="104"/>
    </row>
    <row r="116" spans="1:12" ht="15" x14ac:dyDescent="0.25">
      <c r="A116" s="111"/>
      <c r="B116" s="131"/>
      <c r="C116" s="124" t="s">
        <v>234</v>
      </c>
      <c r="D116" s="45">
        <v>572</v>
      </c>
      <c r="E116" s="43">
        <v>141</v>
      </c>
      <c r="F116" s="43">
        <v>713</v>
      </c>
      <c r="G116" s="44">
        <v>31563</v>
      </c>
      <c r="H116" s="44">
        <v>2039</v>
      </c>
      <c r="I116" s="44">
        <v>10</v>
      </c>
      <c r="J116" s="44">
        <f>SUM(F116:I116)</f>
        <v>34325</v>
      </c>
      <c r="K116" s="44">
        <f>J116</f>
        <v>34325</v>
      </c>
      <c r="L116" s="104"/>
    </row>
    <row r="117" spans="1:12" ht="15" x14ac:dyDescent="0.25">
      <c r="A117" s="138"/>
      <c r="B117" s="131"/>
      <c r="C117" s="124" t="s">
        <v>235</v>
      </c>
      <c r="D117" s="45">
        <v>160</v>
      </c>
      <c r="E117" s="43">
        <v>506</v>
      </c>
      <c r="F117" s="43">
        <v>666</v>
      </c>
      <c r="G117" s="44">
        <v>1454</v>
      </c>
      <c r="H117" s="44">
        <v>5856</v>
      </c>
      <c r="I117" s="44">
        <v>0</v>
      </c>
      <c r="J117" s="44">
        <f>SUM(F117:I117)</f>
        <v>7976</v>
      </c>
      <c r="K117" s="44">
        <f>J117</f>
        <v>7976</v>
      </c>
      <c r="L117" s="104"/>
    </row>
    <row r="118" spans="1:12" ht="15" x14ac:dyDescent="0.25">
      <c r="A118" s="111"/>
      <c r="B118" s="131"/>
      <c r="C118" s="153"/>
      <c r="D118" s="42"/>
      <c r="E118" s="40"/>
      <c r="F118" s="40"/>
      <c r="G118" s="41"/>
      <c r="H118" s="41"/>
      <c r="I118" s="41"/>
      <c r="J118" s="41"/>
      <c r="K118" s="41"/>
      <c r="L118" s="104"/>
    </row>
    <row r="119" spans="1:12" ht="15" x14ac:dyDescent="0.25">
      <c r="A119" s="111"/>
      <c r="B119" s="119" t="s">
        <v>236</v>
      </c>
      <c r="C119" s="152" t="s">
        <v>237</v>
      </c>
      <c r="D119" s="58">
        <v>897</v>
      </c>
      <c r="E119" s="59">
        <v>574</v>
      </c>
      <c r="F119" s="59">
        <v>1471</v>
      </c>
      <c r="G119" s="60">
        <v>27790</v>
      </c>
      <c r="H119" s="60">
        <v>696</v>
      </c>
      <c r="I119" s="60">
        <v>582</v>
      </c>
      <c r="J119" s="60">
        <f t="shared" ref="J119:J133" si="14">SUM(F119:I119)</f>
        <v>30539</v>
      </c>
      <c r="K119" s="60">
        <f t="shared" ref="K119:K134" si="15">J119</f>
        <v>30539</v>
      </c>
      <c r="L119" s="104"/>
    </row>
    <row r="120" spans="1:12" ht="14.25" x14ac:dyDescent="0.2">
      <c r="A120" s="123"/>
      <c r="B120" s="154"/>
      <c r="C120" s="115" t="s">
        <v>238</v>
      </c>
      <c r="D120" s="45">
        <v>96</v>
      </c>
      <c r="E120" s="43">
        <v>512</v>
      </c>
      <c r="F120" s="43">
        <v>608</v>
      </c>
      <c r="G120" s="44">
        <v>17239</v>
      </c>
      <c r="H120" s="44">
        <v>0</v>
      </c>
      <c r="I120" s="44">
        <v>384</v>
      </c>
      <c r="J120" s="44">
        <f t="shared" si="14"/>
        <v>18231</v>
      </c>
      <c r="K120" s="44">
        <f t="shared" si="15"/>
        <v>18231</v>
      </c>
      <c r="L120" s="104"/>
    </row>
    <row r="121" spans="1:12" ht="14.25" x14ac:dyDescent="0.2">
      <c r="A121" s="123"/>
      <c r="B121" s="116"/>
      <c r="C121" s="115" t="s">
        <v>239</v>
      </c>
      <c r="D121" s="45">
        <v>0</v>
      </c>
      <c r="E121" s="43">
        <v>85</v>
      </c>
      <c r="F121" s="43">
        <v>85</v>
      </c>
      <c r="G121" s="44">
        <v>150</v>
      </c>
      <c r="H121" s="44">
        <v>0</v>
      </c>
      <c r="I121" s="44">
        <v>8</v>
      </c>
      <c r="J121" s="44">
        <f t="shared" si="14"/>
        <v>243</v>
      </c>
      <c r="K121" s="44">
        <f t="shared" si="15"/>
        <v>243</v>
      </c>
      <c r="L121" s="104"/>
    </row>
    <row r="122" spans="1:12" ht="14.25" x14ac:dyDescent="0.2">
      <c r="A122" s="127"/>
      <c r="B122" s="116"/>
      <c r="C122" s="124" t="s">
        <v>240</v>
      </c>
      <c r="D122" s="45">
        <v>0</v>
      </c>
      <c r="E122" s="43">
        <v>0</v>
      </c>
      <c r="F122" s="43">
        <v>0</v>
      </c>
      <c r="G122" s="44">
        <v>72</v>
      </c>
      <c r="H122" s="44">
        <v>0</v>
      </c>
      <c r="I122" s="44">
        <v>59</v>
      </c>
      <c r="J122" s="44">
        <f t="shared" si="14"/>
        <v>131</v>
      </c>
      <c r="K122" s="44">
        <f t="shared" si="15"/>
        <v>131</v>
      </c>
      <c r="L122" s="104"/>
    </row>
    <row r="123" spans="1:12" ht="14.25" x14ac:dyDescent="0.2">
      <c r="A123" s="125"/>
      <c r="B123" s="116"/>
      <c r="C123" s="115" t="s">
        <v>241</v>
      </c>
      <c r="D123" s="45">
        <v>0</v>
      </c>
      <c r="E123" s="43">
        <v>427</v>
      </c>
      <c r="F123" s="43">
        <v>427</v>
      </c>
      <c r="G123" s="44">
        <v>11859</v>
      </c>
      <c r="H123" s="44">
        <v>0</v>
      </c>
      <c r="I123" s="44">
        <v>43</v>
      </c>
      <c r="J123" s="44">
        <f t="shared" si="14"/>
        <v>12329</v>
      </c>
      <c r="K123" s="44">
        <f t="shared" si="15"/>
        <v>12329</v>
      </c>
      <c r="L123" s="104"/>
    </row>
    <row r="124" spans="1:12" ht="14.25" x14ac:dyDescent="0.2">
      <c r="A124" s="129"/>
      <c r="B124" s="116"/>
      <c r="C124" s="115" t="s">
        <v>242</v>
      </c>
      <c r="D124" s="45">
        <v>96</v>
      </c>
      <c r="E124" s="43">
        <v>0</v>
      </c>
      <c r="F124" s="43">
        <v>96</v>
      </c>
      <c r="G124" s="44">
        <v>5117</v>
      </c>
      <c r="H124" s="44">
        <v>0</v>
      </c>
      <c r="I124" s="44">
        <v>273</v>
      </c>
      <c r="J124" s="44">
        <f t="shared" si="14"/>
        <v>5486</v>
      </c>
      <c r="K124" s="44">
        <f t="shared" si="15"/>
        <v>5486</v>
      </c>
      <c r="L124" s="104"/>
    </row>
    <row r="125" spans="1:12" ht="14.25" x14ac:dyDescent="0.2">
      <c r="A125" s="125"/>
      <c r="B125" s="116"/>
      <c r="C125" s="115" t="s">
        <v>243</v>
      </c>
      <c r="D125" s="45">
        <v>0</v>
      </c>
      <c r="E125" s="43">
        <v>0</v>
      </c>
      <c r="F125" s="43">
        <v>0</v>
      </c>
      <c r="G125" s="44">
        <v>41</v>
      </c>
      <c r="H125" s="44">
        <v>0</v>
      </c>
      <c r="I125" s="44">
        <v>1</v>
      </c>
      <c r="J125" s="44">
        <f t="shared" si="14"/>
        <v>42</v>
      </c>
      <c r="K125" s="44">
        <f t="shared" si="15"/>
        <v>42</v>
      </c>
      <c r="L125" s="104"/>
    </row>
    <row r="126" spans="1:12" ht="14.25" x14ac:dyDescent="0.2">
      <c r="A126" s="125"/>
      <c r="B126" s="154"/>
      <c r="C126" s="115" t="s">
        <v>244</v>
      </c>
      <c r="D126" s="45">
        <v>759</v>
      </c>
      <c r="E126" s="43">
        <v>62</v>
      </c>
      <c r="F126" s="43">
        <v>821</v>
      </c>
      <c r="G126" s="44">
        <v>3652</v>
      </c>
      <c r="H126" s="44">
        <v>690</v>
      </c>
      <c r="I126" s="44">
        <v>198</v>
      </c>
      <c r="J126" s="44">
        <f t="shared" si="14"/>
        <v>5361</v>
      </c>
      <c r="K126" s="44">
        <f t="shared" si="15"/>
        <v>5361</v>
      </c>
      <c r="L126" s="104"/>
    </row>
    <row r="127" spans="1:12" ht="14.25" x14ac:dyDescent="0.2">
      <c r="A127" s="125"/>
      <c r="B127" s="116"/>
      <c r="C127" s="128" t="s">
        <v>245</v>
      </c>
      <c r="D127" s="45">
        <v>405</v>
      </c>
      <c r="E127" s="43">
        <v>0</v>
      </c>
      <c r="F127" s="43">
        <v>405</v>
      </c>
      <c r="G127" s="44">
        <v>73</v>
      </c>
      <c r="H127" s="44">
        <v>114</v>
      </c>
      <c r="I127" s="44">
        <v>0</v>
      </c>
      <c r="J127" s="44">
        <f t="shared" si="14"/>
        <v>592</v>
      </c>
      <c r="K127" s="44">
        <f t="shared" si="15"/>
        <v>592</v>
      </c>
      <c r="L127" s="104"/>
    </row>
    <row r="128" spans="1:12" ht="14.25" x14ac:dyDescent="0.2">
      <c r="A128" s="125"/>
      <c r="B128" s="116"/>
      <c r="C128" s="128" t="s">
        <v>246</v>
      </c>
      <c r="D128" s="45">
        <v>0</v>
      </c>
      <c r="E128" s="43">
        <v>0</v>
      </c>
      <c r="F128" s="43">
        <v>0</v>
      </c>
      <c r="G128" s="44">
        <v>2116</v>
      </c>
      <c r="H128" s="44">
        <v>399</v>
      </c>
      <c r="I128" s="44">
        <v>154</v>
      </c>
      <c r="J128" s="44">
        <f t="shared" si="14"/>
        <v>2669</v>
      </c>
      <c r="K128" s="44">
        <f t="shared" si="15"/>
        <v>2669</v>
      </c>
      <c r="L128" s="104"/>
    </row>
    <row r="129" spans="1:12" ht="14.25" x14ac:dyDescent="0.2">
      <c r="A129" s="125"/>
      <c r="B129" s="116"/>
      <c r="C129" s="115" t="s">
        <v>243</v>
      </c>
      <c r="D129" s="45">
        <v>354</v>
      </c>
      <c r="E129" s="43">
        <v>62</v>
      </c>
      <c r="F129" s="43">
        <v>416</v>
      </c>
      <c r="G129" s="44">
        <v>1463</v>
      </c>
      <c r="H129" s="44">
        <v>177</v>
      </c>
      <c r="I129" s="44">
        <v>44</v>
      </c>
      <c r="J129" s="44">
        <f t="shared" si="14"/>
        <v>2100</v>
      </c>
      <c r="K129" s="44">
        <f t="shared" si="15"/>
        <v>2100</v>
      </c>
      <c r="L129" s="104"/>
    </row>
    <row r="130" spans="1:12" ht="14.25" x14ac:dyDescent="0.2">
      <c r="A130" s="127"/>
      <c r="B130" s="154"/>
      <c r="C130" s="115" t="s">
        <v>247</v>
      </c>
      <c r="D130" s="45">
        <v>42</v>
      </c>
      <c r="E130" s="43">
        <v>0</v>
      </c>
      <c r="F130" s="43">
        <v>42</v>
      </c>
      <c r="G130" s="44">
        <v>6895</v>
      </c>
      <c r="H130" s="44">
        <v>5</v>
      </c>
      <c r="I130" s="44">
        <v>0</v>
      </c>
      <c r="J130" s="44">
        <f t="shared" si="14"/>
        <v>6942</v>
      </c>
      <c r="K130" s="44">
        <f t="shared" si="15"/>
        <v>6942</v>
      </c>
      <c r="L130" s="104"/>
    </row>
    <row r="131" spans="1:12" ht="14.25" x14ac:dyDescent="0.2">
      <c r="A131" s="123"/>
      <c r="B131" s="116"/>
      <c r="C131" s="128" t="s">
        <v>248</v>
      </c>
      <c r="D131" s="45">
        <v>23</v>
      </c>
      <c r="E131" s="43">
        <v>0</v>
      </c>
      <c r="F131" s="43">
        <v>23</v>
      </c>
      <c r="G131" s="44">
        <v>5820</v>
      </c>
      <c r="H131" s="44">
        <v>0</v>
      </c>
      <c r="I131" s="44">
        <v>0</v>
      </c>
      <c r="J131" s="44">
        <f t="shared" si="14"/>
        <v>5843</v>
      </c>
      <c r="K131" s="44">
        <f t="shared" si="15"/>
        <v>5843</v>
      </c>
      <c r="L131" s="104"/>
    </row>
    <row r="132" spans="1:12" ht="14.25" x14ac:dyDescent="0.2">
      <c r="B132" s="116"/>
      <c r="C132" s="115" t="s">
        <v>243</v>
      </c>
      <c r="D132" s="45">
        <v>19</v>
      </c>
      <c r="E132" s="43">
        <v>0</v>
      </c>
      <c r="F132" s="43">
        <v>19</v>
      </c>
      <c r="G132" s="44">
        <v>1075</v>
      </c>
      <c r="H132" s="44">
        <v>5</v>
      </c>
      <c r="I132" s="44">
        <v>0</v>
      </c>
      <c r="J132" s="44">
        <f t="shared" si="14"/>
        <v>1099</v>
      </c>
      <c r="K132" s="44">
        <f t="shared" si="15"/>
        <v>1099</v>
      </c>
      <c r="L132" s="104"/>
    </row>
    <row r="133" spans="1:12" ht="14.25" x14ac:dyDescent="0.2">
      <c r="B133" s="154"/>
      <c r="C133" s="115" t="s">
        <v>249</v>
      </c>
      <c r="D133" s="45">
        <v>0</v>
      </c>
      <c r="E133" s="43">
        <v>0</v>
      </c>
      <c r="F133" s="43">
        <v>0</v>
      </c>
      <c r="G133" s="44">
        <v>4</v>
      </c>
      <c r="H133" s="44">
        <v>1</v>
      </c>
      <c r="I133" s="44">
        <v>0</v>
      </c>
      <c r="J133" s="44">
        <f t="shared" si="14"/>
        <v>5</v>
      </c>
      <c r="K133" s="44">
        <f t="shared" si="15"/>
        <v>5</v>
      </c>
      <c r="L133" s="104"/>
    </row>
    <row r="134" spans="1:12" ht="14.25" x14ac:dyDescent="0.2">
      <c r="A134" s="111"/>
      <c r="B134" s="116"/>
      <c r="C134" s="115" t="s">
        <v>243</v>
      </c>
      <c r="D134" s="45">
        <v>0</v>
      </c>
      <c r="E134" s="43">
        <v>0</v>
      </c>
      <c r="F134" s="43">
        <v>0</v>
      </c>
      <c r="G134" s="44">
        <v>4</v>
      </c>
      <c r="H134" s="44">
        <v>1</v>
      </c>
      <c r="I134" s="44">
        <v>0</v>
      </c>
      <c r="J134" s="44">
        <v>0</v>
      </c>
      <c r="K134" s="44">
        <f t="shared" si="15"/>
        <v>0</v>
      </c>
      <c r="L134" s="104"/>
    </row>
    <row r="135" spans="1:12" ht="15" x14ac:dyDescent="0.25">
      <c r="A135" s="111"/>
      <c r="B135" s="114"/>
      <c r="C135" s="155"/>
      <c r="D135" s="156"/>
      <c r="E135" s="157"/>
      <c r="F135" s="157"/>
      <c r="G135" s="158"/>
      <c r="H135" s="158"/>
      <c r="I135" s="158"/>
      <c r="J135" s="158"/>
      <c r="K135" s="158"/>
      <c r="L135" s="104"/>
    </row>
    <row r="136" spans="1:12" ht="15" x14ac:dyDescent="0.25">
      <c r="A136" s="112"/>
      <c r="B136" s="119" t="s">
        <v>250</v>
      </c>
      <c r="C136" s="159" t="s">
        <v>251</v>
      </c>
      <c r="D136" s="58">
        <v>30813</v>
      </c>
      <c r="E136" s="59">
        <v>8654</v>
      </c>
      <c r="F136" s="59">
        <v>39467</v>
      </c>
      <c r="G136" s="60">
        <v>132816</v>
      </c>
      <c r="H136" s="60">
        <v>42759</v>
      </c>
      <c r="I136" s="60">
        <v>4856</v>
      </c>
      <c r="J136" s="60">
        <f>SUM(F136:I136)</f>
        <v>219898</v>
      </c>
      <c r="K136" s="60">
        <f>J136</f>
        <v>219898</v>
      </c>
      <c r="L136" s="104"/>
    </row>
    <row r="137" spans="1:12" ht="15" x14ac:dyDescent="0.25">
      <c r="A137" s="111"/>
      <c r="B137" s="114"/>
      <c r="C137" s="160"/>
      <c r="D137" s="161"/>
      <c r="E137" s="162"/>
      <c r="F137" s="162"/>
      <c r="G137" s="163"/>
      <c r="H137" s="163"/>
      <c r="I137" s="163"/>
      <c r="J137" s="163"/>
      <c r="K137" s="163"/>
      <c r="L137" s="104"/>
    </row>
    <row r="138" spans="1:12" ht="15" x14ac:dyDescent="0.25">
      <c r="A138" s="111"/>
      <c r="B138" s="133" t="s">
        <v>252</v>
      </c>
      <c r="C138" s="145" t="s">
        <v>253</v>
      </c>
      <c r="D138" s="48">
        <v>1914</v>
      </c>
      <c r="E138" s="46">
        <v>1311</v>
      </c>
      <c r="F138" s="46">
        <v>3225</v>
      </c>
      <c r="G138" s="47">
        <v>105930</v>
      </c>
      <c r="H138" s="47">
        <v>12456</v>
      </c>
      <c r="I138" s="47">
        <v>3615</v>
      </c>
      <c r="J138" s="47">
        <f>SUM(F138:I138)</f>
        <v>125226</v>
      </c>
      <c r="K138" s="47">
        <f>J138</f>
        <v>125226</v>
      </c>
      <c r="L138" s="104"/>
    </row>
    <row r="139" spans="1:12" ht="14.25" x14ac:dyDescent="0.2">
      <c r="A139" s="138"/>
      <c r="B139" s="116"/>
      <c r="C139" s="124" t="s">
        <v>254</v>
      </c>
      <c r="D139" s="45">
        <v>1914</v>
      </c>
      <c r="E139" s="43">
        <v>1311</v>
      </c>
      <c r="F139" s="43">
        <v>3225</v>
      </c>
      <c r="G139" s="44">
        <v>105930</v>
      </c>
      <c r="H139" s="44">
        <v>12456</v>
      </c>
      <c r="I139" s="44">
        <v>3615</v>
      </c>
      <c r="J139" s="44">
        <f>SUM(F139:I139)</f>
        <v>125226</v>
      </c>
      <c r="K139" s="44">
        <f>J139</f>
        <v>125226</v>
      </c>
      <c r="L139" s="104"/>
    </row>
    <row r="140" spans="1:12" ht="15" x14ac:dyDescent="0.25">
      <c r="A140" s="111"/>
      <c r="B140" s="116"/>
      <c r="C140" s="124"/>
      <c r="D140" s="161"/>
      <c r="E140" s="162"/>
      <c r="F140" s="162"/>
      <c r="G140" s="163"/>
      <c r="H140" s="163"/>
      <c r="I140" s="163"/>
      <c r="J140" s="163"/>
      <c r="K140" s="163"/>
      <c r="L140" s="104"/>
    </row>
    <row r="141" spans="1:12" ht="15" x14ac:dyDescent="0.25">
      <c r="A141" s="111"/>
      <c r="B141" s="133" t="s">
        <v>255</v>
      </c>
      <c r="C141" s="145" t="s">
        <v>256</v>
      </c>
      <c r="D141" s="48">
        <v>28899</v>
      </c>
      <c r="E141" s="46">
        <v>7343</v>
      </c>
      <c r="F141" s="46">
        <v>36242</v>
      </c>
      <c r="G141" s="47">
        <v>26886</v>
      </c>
      <c r="H141" s="47">
        <v>30303</v>
      </c>
      <c r="I141" s="47">
        <v>1241</v>
      </c>
      <c r="J141" s="47">
        <f t="shared" ref="J141:J146" si="16">SUM(F141:I141)</f>
        <v>94672</v>
      </c>
      <c r="K141" s="47">
        <f t="shared" ref="K141:K146" si="17">J141</f>
        <v>94672</v>
      </c>
      <c r="L141" s="104"/>
    </row>
    <row r="142" spans="1:12" ht="14.25" x14ac:dyDescent="0.2">
      <c r="A142" s="123"/>
      <c r="B142" s="116"/>
      <c r="C142" s="128" t="s">
        <v>257</v>
      </c>
      <c r="D142" s="45">
        <v>31860</v>
      </c>
      <c r="E142" s="43">
        <v>11902</v>
      </c>
      <c r="F142" s="43">
        <v>43762</v>
      </c>
      <c r="G142" s="44">
        <v>115791</v>
      </c>
      <c r="H142" s="44">
        <v>48938</v>
      </c>
      <c r="I142" s="44">
        <v>4340</v>
      </c>
      <c r="J142" s="44">
        <f t="shared" si="16"/>
        <v>212831</v>
      </c>
      <c r="K142" s="44">
        <f t="shared" si="17"/>
        <v>212831</v>
      </c>
      <c r="L142" s="104"/>
    </row>
    <row r="143" spans="1:12" ht="14.25" x14ac:dyDescent="0.2">
      <c r="A143" s="123"/>
      <c r="B143" s="116"/>
      <c r="C143" s="124" t="s">
        <v>258</v>
      </c>
      <c r="D143" s="45">
        <v>-704</v>
      </c>
      <c r="E143" s="43">
        <v>-1126</v>
      </c>
      <c r="F143" s="43">
        <v>-1830</v>
      </c>
      <c r="G143" s="44">
        <v>-3458</v>
      </c>
      <c r="H143" s="44">
        <v>-5264</v>
      </c>
      <c r="I143" s="44">
        <v>-62</v>
      </c>
      <c r="J143" s="44">
        <f t="shared" si="16"/>
        <v>-10614</v>
      </c>
      <c r="K143" s="44">
        <f t="shared" si="17"/>
        <v>-10614</v>
      </c>
      <c r="L143" s="104"/>
    </row>
    <row r="144" spans="1:12" ht="14.25" x14ac:dyDescent="0.2">
      <c r="A144" s="127"/>
      <c r="B144" s="116"/>
      <c r="C144" s="128" t="s">
        <v>259</v>
      </c>
      <c r="D144" s="45">
        <v>-228</v>
      </c>
      <c r="E144" s="43">
        <v>-2447</v>
      </c>
      <c r="F144" s="43">
        <v>-2675</v>
      </c>
      <c r="G144" s="44">
        <v>-4968</v>
      </c>
      <c r="H144" s="44">
        <v>-290</v>
      </c>
      <c r="I144" s="44">
        <v>0</v>
      </c>
      <c r="J144" s="44">
        <f t="shared" si="16"/>
        <v>-7933</v>
      </c>
      <c r="K144" s="44">
        <f t="shared" si="17"/>
        <v>-7933</v>
      </c>
      <c r="L144" s="104"/>
    </row>
    <row r="145" spans="1:12" ht="14.25" x14ac:dyDescent="0.2">
      <c r="A145" s="125"/>
      <c r="B145" s="116"/>
      <c r="C145" s="124" t="s">
        <v>260</v>
      </c>
      <c r="D145" s="45">
        <v>-1012</v>
      </c>
      <c r="E145" s="43">
        <v>-249</v>
      </c>
      <c r="F145" s="43">
        <v>-1261</v>
      </c>
      <c r="G145" s="44">
        <v>-2339</v>
      </c>
      <c r="H145" s="44">
        <v>-1321</v>
      </c>
      <c r="I145" s="44">
        <v>-4</v>
      </c>
      <c r="J145" s="44">
        <f t="shared" si="16"/>
        <v>-4925</v>
      </c>
      <c r="K145" s="44">
        <f t="shared" si="17"/>
        <v>-4925</v>
      </c>
      <c r="L145" s="104"/>
    </row>
    <row r="146" spans="1:12" ht="14.25" x14ac:dyDescent="0.2">
      <c r="A146" s="129"/>
      <c r="B146" s="116"/>
      <c r="C146" s="164" t="s">
        <v>261</v>
      </c>
      <c r="D146" s="45">
        <v>-1017</v>
      </c>
      <c r="E146" s="43">
        <v>-737</v>
      </c>
      <c r="F146" s="43">
        <v>-1754</v>
      </c>
      <c r="G146" s="44">
        <v>-78140</v>
      </c>
      <c r="H146" s="44">
        <v>-11760</v>
      </c>
      <c r="I146" s="44">
        <v>-3033</v>
      </c>
      <c r="J146" s="44">
        <f t="shared" si="16"/>
        <v>-94687</v>
      </c>
      <c r="K146" s="44">
        <f t="shared" si="17"/>
        <v>-94687</v>
      </c>
      <c r="L146" s="104"/>
    </row>
    <row r="147" spans="1:12" ht="15" x14ac:dyDescent="0.25">
      <c r="A147" s="125"/>
      <c r="B147" s="116"/>
      <c r="C147" s="124"/>
      <c r="D147" s="156"/>
      <c r="E147" s="157"/>
      <c r="F147" s="157"/>
      <c r="G147" s="158"/>
      <c r="H147" s="158"/>
      <c r="I147" s="158"/>
      <c r="J147" s="158"/>
      <c r="K147" s="158"/>
      <c r="L147" s="104"/>
    </row>
    <row r="148" spans="1:12" ht="15" x14ac:dyDescent="0.25">
      <c r="A148" s="125"/>
      <c r="B148" s="119" t="s">
        <v>148</v>
      </c>
      <c r="C148" s="152" t="s">
        <v>262</v>
      </c>
      <c r="D148" s="58">
        <v>11724</v>
      </c>
      <c r="E148" s="59">
        <v>6945</v>
      </c>
      <c r="F148" s="59">
        <v>13653</v>
      </c>
      <c r="G148" s="60">
        <v>6757</v>
      </c>
      <c r="H148" s="60">
        <v>882</v>
      </c>
      <c r="I148" s="60">
        <v>7</v>
      </c>
      <c r="J148" s="60">
        <f>SUM(F148:I148)</f>
        <v>21299</v>
      </c>
      <c r="K148" s="60">
        <f>J148</f>
        <v>21299</v>
      </c>
      <c r="L148" s="104"/>
    </row>
    <row r="149" spans="1:12" ht="15" x14ac:dyDescent="0.25">
      <c r="A149" s="125"/>
      <c r="B149" s="114"/>
      <c r="C149" s="115"/>
      <c r="D149" s="161"/>
      <c r="E149" s="162"/>
      <c r="F149" s="162"/>
      <c r="G149" s="163"/>
      <c r="H149" s="163"/>
      <c r="I149" s="163"/>
      <c r="J149" s="163"/>
      <c r="K149" s="163"/>
      <c r="L149" s="104"/>
    </row>
    <row r="150" spans="1:12" ht="15" x14ac:dyDescent="0.25">
      <c r="A150" s="125"/>
      <c r="B150" s="133" t="s">
        <v>157</v>
      </c>
      <c r="C150" s="136" t="s">
        <v>337</v>
      </c>
      <c r="D150" s="48">
        <v>2332</v>
      </c>
      <c r="E150" s="46">
        <v>292</v>
      </c>
      <c r="F150" s="46">
        <v>2624</v>
      </c>
      <c r="G150" s="47">
        <v>3601</v>
      </c>
      <c r="H150" s="47">
        <v>566</v>
      </c>
      <c r="I150" s="47">
        <v>3</v>
      </c>
      <c r="J150" s="47">
        <f>SUM(F150:I150)</f>
        <v>6794</v>
      </c>
      <c r="K150" s="47">
        <f>J150</f>
        <v>6794</v>
      </c>
      <c r="L150" s="104"/>
    </row>
    <row r="151" spans="1:12" ht="15" x14ac:dyDescent="0.25">
      <c r="A151" s="127"/>
      <c r="B151" s="114"/>
      <c r="C151" s="115" t="s">
        <v>263</v>
      </c>
      <c r="D151" s="42"/>
      <c r="E151" s="40"/>
      <c r="F151" s="40"/>
      <c r="G151" s="41"/>
      <c r="H151" s="41"/>
      <c r="I151" s="41"/>
      <c r="J151" s="41"/>
      <c r="K151" s="41"/>
      <c r="L151" s="104"/>
    </row>
    <row r="152" spans="1:12" ht="15" x14ac:dyDescent="0.25">
      <c r="A152" s="123"/>
      <c r="B152" s="114"/>
      <c r="C152" s="115" t="s">
        <v>264</v>
      </c>
      <c r="D152" s="45">
        <v>869</v>
      </c>
      <c r="E152" s="43">
        <v>23</v>
      </c>
      <c r="F152" s="43">
        <v>892</v>
      </c>
      <c r="G152" s="44">
        <v>12</v>
      </c>
      <c r="H152" s="44">
        <v>6</v>
      </c>
      <c r="I152" s="44">
        <v>0</v>
      </c>
      <c r="J152" s="44">
        <f>SUM(F152:I152)</f>
        <v>910</v>
      </c>
      <c r="K152" s="44">
        <f>J152</f>
        <v>910</v>
      </c>
      <c r="L152" s="104"/>
    </row>
    <row r="153" spans="1:12" ht="15" x14ac:dyDescent="0.25">
      <c r="B153" s="114"/>
      <c r="C153" s="115" t="s">
        <v>265</v>
      </c>
      <c r="D153" s="45">
        <v>6</v>
      </c>
      <c r="E153" s="43">
        <v>61</v>
      </c>
      <c r="F153" s="43">
        <v>67</v>
      </c>
      <c r="G153" s="44">
        <v>185</v>
      </c>
      <c r="H153" s="44">
        <v>9</v>
      </c>
      <c r="I153" s="44">
        <v>0</v>
      </c>
      <c r="J153" s="44">
        <f>SUM(F153:I153)</f>
        <v>261</v>
      </c>
      <c r="K153" s="44">
        <f t="shared" ref="K153:K155" si="18">J153</f>
        <v>261</v>
      </c>
      <c r="L153" s="104"/>
    </row>
    <row r="154" spans="1:12" ht="15" x14ac:dyDescent="0.25">
      <c r="B154" s="114"/>
      <c r="C154" s="115" t="s">
        <v>266</v>
      </c>
      <c r="D154" s="45">
        <v>1</v>
      </c>
      <c r="E154" s="43">
        <v>0</v>
      </c>
      <c r="F154" s="43">
        <v>1</v>
      </c>
      <c r="G154" s="44">
        <v>5</v>
      </c>
      <c r="H154" s="44">
        <v>253</v>
      </c>
      <c r="I154" s="44">
        <v>0</v>
      </c>
      <c r="J154" s="44">
        <f>SUM(F154:I154)</f>
        <v>259</v>
      </c>
      <c r="K154" s="44">
        <f t="shared" si="18"/>
        <v>259</v>
      </c>
      <c r="L154" s="104"/>
    </row>
    <row r="155" spans="1:12" ht="15" x14ac:dyDescent="0.25">
      <c r="A155" s="111"/>
      <c r="B155" s="114"/>
      <c r="C155" s="128" t="s">
        <v>267</v>
      </c>
      <c r="D155" s="45">
        <v>7</v>
      </c>
      <c r="E155" s="43">
        <v>0</v>
      </c>
      <c r="F155" s="43">
        <v>7</v>
      </c>
      <c r="G155" s="44">
        <v>24</v>
      </c>
      <c r="H155" s="44">
        <v>0</v>
      </c>
      <c r="I155" s="44">
        <v>0</v>
      </c>
      <c r="J155" s="44">
        <f>SUM(F155:I155)</f>
        <v>31</v>
      </c>
      <c r="K155" s="44">
        <f t="shared" si="18"/>
        <v>31</v>
      </c>
      <c r="L155" s="104"/>
    </row>
    <row r="156" spans="1:12" ht="15" x14ac:dyDescent="0.25">
      <c r="A156" s="111"/>
      <c r="B156" s="114"/>
      <c r="C156" s="128" t="s">
        <v>268</v>
      </c>
      <c r="D156" s="42"/>
      <c r="E156" s="40"/>
      <c r="F156" s="40"/>
      <c r="G156" s="41"/>
      <c r="H156" s="41"/>
      <c r="I156" s="41"/>
      <c r="J156" s="41"/>
      <c r="K156" s="41"/>
      <c r="L156" s="104"/>
    </row>
    <row r="157" spans="1:12" ht="15" x14ac:dyDescent="0.25">
      <c r="B157" s="114"/>
      <c r="C157" s="165" t="s">
        <v>269</v>
      </c>
      <c r="D157" s="45">
        <v>358</v>
      </c>
      <c r="E157" s="43">
        <v>65</v>
      </c>
      <c r="F157" s="43">
        <v>423</v>
      </c>
      <c r="G157" s="44">
        <v>2405</v>
      </c>
      <c r="H157" s="44">
        <v>84</v>
      </c>
      <c r="I157" s="44">
        <v>0</v>
      </c>
      <c r="J157" s="44">
        <f>SUM(F157:I157)</f>
        <v>2912</v>
      </c>
      <c r="K157" s="44">
        <f>J157</f>
        <v>2912</v>
      </c>
      <c r="L157" s="104"/>
    </row>
    <row r="158" spans="1:12" ht="15" x14ac:dyDescent="0.25">
      <c r="A158" s="111"/>
      <c r="B158" s="114"/>
      <c r="C158" s="165" t="s">
        <v>270</v>
      </c>
      <c r="D158" s="45">
        <v>868</v>
      </c>
      <c r="E158" s="43">
        <v>80</v>
      </c>
      <c r="F158" s="43">
        <v>948</v>
      </c>
      <c r="G158" s="44">
        <v>945</v>
      </c>
      <c r="H158" s="44">
        <v>210</v>
      </c>
      <c r="I158" s="44">
        <v>0</v>
      </c>
      <c r="J158" s="44">
        <f>SUM(F158:I158)</f>
        <v>2103</v>
      </c>
      <c r="K158" s="44">
        <f t="shared" ref="K158:K160" si="19">J158</f>
        <v>2103</v>
      </c>
      <c r="L158" s="104"/>
    </row>
    <row r="159" spans="1:12" ht="15" x14ac:dyDescent="0.25">
      <c r="B159" s="114"/>
      <c r="C159" s="165" t="s">
        <v>271</v>
      </c>
      <c r="D159" s="45">
        <v>223</v>
      </c>
      <c r="E159" s="43">
        <v>63</v>
      </c>
      <c r="F159" s="43">
        <v>286</v>
      </c>
      <c r="G159" s="44">
        <v>25</v>
      </c>
      <c r="H159" s="44">
        <v>4</v>
      </c>
      <c r="I159" s="44">
        <v>0</v>
      </c>
      <c r="J159" s="44">
        <f>SUM(F159:I159)</f>
        <v>315</v>
      </c>
      <c r="K159" s="44">
        <f t="shared" si="19"/>
        <v>315</v>
      </c>
      <c r="L159" s="104"/>
    </row>
    <row r="160" spans="1:12" ht="15" x14ac:dyDescent="0.25">
      <c r="A160" s="111"/>
      <c r="B160" s="114"/>
      <c r="C160" s="165" t="s">
        <v>97</v>
      </c>
      <c r="D160" s="45">
        <v>0</v>
      </c>
      <c r="E160" s="43">
        <v>0</v>
      </c>
      <c r="F160" s="43">
        <v>0</v>
      </c>
      <c r="G160" s="44">
        <v>0</v>
      </c>
      <c r="H160" s="44">
        <v>0</v>
      </c>
      <c r="I160" s="44">
        <v>3</v>
      </c>
      <c r="J160" s="44">
        <f>SUM(F160:I160)</f>
        <v>3</v>
      </c>
      <c r="K160" s="44">
        <f t="shared" si="19"/>
        <v>3</v>
      </c>
      <c r="L160" s="104"/>
    </row>
    <row r="161" spans="1:12" ht="15" x14ac:dyDescent="0.25">
      <c r="A161" s="112"/>
      <c r="B161" s="114"/>
      <c r="C161" s="115"/>
      <c r="D161" s="161"/>
      <c r="E161" s="162"/>
      <c r="F161" s="162"/>
      <c r="G161" s="163"/>
      <c r="H161" s="163"/>
      <c r="I161" s="163"/>
      <c r="J161" s="163"/>
      <c r="K161" s="163"/>
      <c r="L161" s="104"/>
    </row>
    <row r="162" spans="1:12" ht="15" x14ac:dyDescent="0.25">
      <c r="A162" s="111"/>
      <c r="B162" s="133" t="s">
        <v>162</v>
      </c>
      <c r="C162" s="136" t="s">
        <v>336</v>
      </c>
      <c r="D162" s="48">
        <v>981</v>
      </c>
      <c r="E162" s="46">
        <v>5297</v>
      </c>
      <c r="F162" s="46">
        <v>6278</v>
      </c>
      <c r="G162" s="47">
        <v>466</v>
      </c>
      <c r="H162" s="47">
        <v>94</v>
      </c>
      <c r="I162" s="47">
        <v>0</v>
      </c>
      <c r="J162" s="47">
        <f t="shared" ref="J162:J170" si="20">SUM(F162:I162)</f>
        <v>6838</v>
      </c>
      <c r="K162" s="47">
        <f>J162</f>
        <v>6838</v>
      </c>
      <c r="L162" s="104"/>
    </row>
    <row r="163" spans="1:12" ht="15" x14ac:dyDescent="0.25">
      <c r="A163" s="111"/>
      <c r="B163" s="114"/>
      <c r="C163" s="147" t="s">
        <v>353</v>
      </c>
      <c r="D163" s="45">
        <v>0</v>
      </c>
      <c r="E163" s="43">
        <v>5137</v>
      </c>
      <c r="F163" s="43">
        <v>5137</v>
      </c>
      <c r="G163" s="44">
        <v>44</v>
      </c>
      <c r="H163" s="44">
        <v>0</v>
      </c>
      <c r="I163" s="44">
        <v>0</v>
      </c>
      <c r="J163" s="44">
        <f t="shared" si="20"/>
        <v>5181</v>
      </c>
      <c r="K163" s="44">
        <f>J163</f>
        <v>5181</v>
      </c>
      <c r="L163" s="104"/>
    </row>
    <row r="164" spans="1:12" ht="15" x14ac:dyDescent="0.25">
      <c r="A164" s="138"/>
      <c r="B164" s="114"/>
      <c r="C164" s="147" t="s">
        <v>272</v>
      </c>
      <c r="D164" s="45">
        <v>105</v>
      </c>
      <c r="E164" s="43">
        <v>0</v>
      </c>
      <c r="F164" s="43">
        <v>105</v>
      </c>
      <c r="G164" s="44">
        <v>0</v>
      </c>
      <c r="H164" s="44">
        <v>0</v>
      </c>
      <c r="I164" s="44">
        <v>0</v>
      </c>
      <c r="J164" s="44">
        <f t="shared" si="20"/>
        <v>105</v>
      </c>
      <c r="K164" s="44">
        <f t="shared" ref="K164:K170" si="21">J164</f>
        <v>105</v>
      </c>
      <c r="L164" s="104"/>
    </row>
    <row r="165" spans="1:12" ht="15" x14ac:dyDescent="0.25">
      <c r="A165" s="111"/>
      <c r="B165" s="114"/>
      <c r="C165" s="147" t="s">
        <v>354</v>
      </c>
      <c r="D165" s="45">
        <v>49</v>
      </c>
      <c r="E165" s="43">
        <v>0</v>
      </c>
      <c r="F165" s="43">
        <v>49</v>
      </c>
      <c r="G165" s="44">
        <v>98</v>
      </c>
      <c r="H165" s="44">
        <v>0</v>
      </c>
      <c r="I165" s="44">
        <v>0</v>
      </c>
      <c r="J165" s="44">
        <f t="shared" si="20"/>
        <v>147</v>
      </c>
      <c r="K165" s="44">
        <f t="shared" si="21"/>
        <v>147</v>
      </c>
      <c r="L165" s="104"/>
    </row>
    <row r="166" spans="1:12" ht="15" x14ac:dyDescent="0.25">
      <c r="A166" s="111"/>
      <c r="B166" s="114"/>
      <c r="C166" s="147" t="s">
        <v>323</v>
      </c>
      <c r="D166" s="45">
        <v>92</v>
      </c>
      <c r="E166" s="43">
        <v>0</v>
      </c>
      <c r="F166" s="43">
        <v>92</v>
      </c>
      <c r="G166" s="44">
        <v>0</v>
      </c>
      <c r="H166" s="44">
        <v>0</v>
      </c>
      <c r="I166" s="44">
        <v>0</v>
      </c>
      <c r="J166" s="44">
        <f t="shared" si="20"/>
        <v>92</v>
      </c>
      <c r="K166" s="44">
        <f t="shared" si="21"/>
        <v>92</v>
      </c>
      <c r="L166" s="104"/>
    </row>
    <row r="167" spans="1:12" ht="15" x14ac:dyDescent="0.25">
      <c r="A167" s="123"/>
      <c r="B167" s="114"/>
      <c r="C167" s="147" t="s">
        <v>355</v>
      </c>
      <c r="D167" s="45">
        <v>48</v>
      </c>
      <c r="E167" s="43">
        <v>160</v>
      </c>
      <c r="F167" s="43">
        <v>208</v>
      </c>
      <c r="G167" s="44">
        <v>243</v>
      </c>
      <c r="H167" s="44">
        <v>29</v>
      </c>
      <c r="I167" s="44">
        <v>0</v>
      </c>
      <c r="J167" s="44">
        <f t="shared" si="20"/>
        <v>480</v>
      </c>
      <c r="K167" s="44">
        <f t="shared" si="21"/>
        <v>480</v>
      </c>
      <c r="L167" s="104"/>
    </row>
    <row r="168" spans="1:12" ht="15" x14ac:dyDescent="0.25">
      <c r="A168" s="127"/>
      <c r="B168" s="114"/>
      <c r="C168" s="147" t="s">
        <v>273</v>
      </c>
      <c r="D168" s="45">
        <v>1</v>
      </c>
      <c r="E168" s="43">
        <v>0</v>
      </c>
      <c r="F168" s="43">
        <v>1</v>
      </c>
      <c r="G168" s="44">
        <v>69</v>
      </c>
      <c r="H168" s="44">
        <v>0</v>
      </c>
      <c r="I168" s="44">
        <v>0</v>
      </c>
      <c r="J168" s="44">
        <f t="shared" si="20"/>
        <v>70</v>
      </c>
      <c r="K168" s="44">
        <f t="shared" si="21"/>
        <v>70</v>
      </c>
      <c r="L168" s="104"/>
    </row>
    <row r="169" spans="1:12" ht="15" x14ac:dyDescent="0.25">
      <c r="A169" s="125"/>
      <c r="B169" s="114"/>
      <c r="C169" s="147" t="s">
        <v>274</v>
      </c>
      <c r="D169" s="45">
        <v>686</v>
      </c>
      <c r="E169" s="43">
        <v>0</v>
      </c>
      <c r="F169" s="43">
        <v>686</v>
      </c>
      <c r="G169" s="44">
        <v>0</v>
      </c>
      <c r="H169" s="44">
        <v>0</v>
      </c>
      <c r="I169" s="44">
        <v>0</v>
      </c>
      <c r="J169" s="44">
        <f t="shared" si="20"/>
        <v>686</v>
      </c>
      <c r="K169" s="44">
        <f t="shared" si="21"/>
        <v>686</v>
      </c>
      <c r="L169" s="104"/>
    </row>
    <row r="170" spans="1:12" ht="15" x14ac:dyDescent="0.25">
      <c r="A170" s="129"/>
      <c r="B170" s="114"/>
      <c r="C170" s="166" t="s">
        <v>97</v>
      </c>
      <c r="D170" s="45">
        <v>0</v>
      </c>
      <c r="E170" s="43">
        <v>0</v>
      </c>
      <c r="F170" s="43">
        <v>0</v>
      </c>
      <c r="G170" s="44">
        <v>12</v>
      </c>
      <c r="H170" s="44">
        <v>65</v>
      </c>
      <c r="I170" s="44">
        <v>0</v>
      </c>
      <c r="J170" s="44">
        <f t="shared" si="20"/>
        <v>77</v>
      </c>
      <c r="K170" s="44">
        <f t="shared" si="21"/>
        <v>77</v>
      </c>
      <c r="L170" s="104"/>
    </row>
    <row r="171" spans="1:12" ht="15" x14ac:dyDescent="0.25">
      <c r="A171" s="125"/>
      <c r="B171" s="114"/>
      <c r="C171" s="124"/>
      <c r="D171" s="42"/>
      <c r="E171" s="40"/>
      <c r="F171" s="40"/>
      <c r="G171" s="41"/>
      <c r="H171" s="41"/>
      <c r="I171" s="41"/>
      <c r="J171" s="41"/>
      <c r="K171" s="163"/>
      <c r="L171" s="104"/>
    </row>
    <row r="172" spans="1:12" ht="15" x14ac:dyDescent="0.25">
      <c r="A172" s="125"/>
      <c r="B172" s="133" t="s">
        <v>308</v>
      </c>
      <c r="C172" s="136" t="s">
        <v>161</v>
      </c>
      <c r="D172" s="58">
        <v>8411</v>
      </c>
      <c r="E172" s="59">
        <v>1356</v>
      </c>
      <c r="F172" s="59">
        <v>4751</v>
      </c>
      <c r="G172" s="60">
        <v>2690</v>
      </c>
      <c r="H172" s="60">
        <v>222</v>
      </c>
      <c r="I172" s="60">
        <v>4</v>
      </c>
      <c r="J172" s="60">
        <f t="shared" ref="J172:J176" si="22">SUM(F172:I172)</f>
        <v>7667</v>
      </c>
      <c r="K172" s="122">
        <v>0</v>
      </c>
      <c r="L172" s="104"/>
    </row>
    <row r="173" spans="1:12" ht="15" x14ac:dyDescent="0.25">
      <c r="A173" s="125"/>
      <c r="B173" s="114"/>
      <c r="C173" s="124" t="s">
        <v>339</v>
      </c>
      <c r="D173" s="45">
        <v>4634</v>
      </c>
      <c r="E173" s="43">
        <v>382</v>
      </c>
      <c r="F173" s="43">
        <v>0</v>
      </c>
      <c r="G173" s="44">
        <v>438</v>
      </c>
      <c r="H173" s="44">
        <v>19</v>
      </c>
      <c r="I173" s="44">
        <v>2</v>
      </c>
      <c r="J173" s="44">
        <f t="shared" ref="J173" si="23">SUM(F173:I173)</f>
        <v>459</v>
      </c>
      <c r="K173" s="41">
        <v>0</v>
      </c>
      <c r="L173" s="104"/>
    </row>
    <row r="174" spans="1:12" ht="15" x14ac:dyDescent="0.25">
      <c r="A174" s="129"/>
      <c r="B174" s="114"/>
      <c r="C174" s="124" t="s">
        <v>195</v>
      </c>
      <c r="D174" s="45">
        <v>2448</v>
      </c>
      <c r="E174" s="43">
        <v>940</v>
      </c>
      <c r="F174" s="43">
        <v>3388</v>
      </c>
      <c r="G174" s="44">
        <v>0</v>
      </c>
      <c r="H174" s="44">
        <v>203</v>
      </c>
      <c r="I174" s="44">
        <v>2</v>
      </c>
      <c r="J174" s="44">
        <f t="shared" si="22"/>
        <v>3593</v>
      </c>
      <c r="K174" s="41">
        <v>0</v>
      </c>
      <c r="L174" s="104"/>
    </row>
    <row r="175" spans="1:12" ht="15" x14ac:dyDescent="0.25">
      <c r="A175" s="125"/>
      <c r="B175" s="114"/>
      <c r="C175" s="124" t="s">
        <v>196</v>
      </c>
      <c r="D175" s="45">
        <v>1256</v>
      </c>
      <c r="E175" s="43">
        <v>34</v>
      </c>
      <c r="F175" s="43">
        <v>1290</v>
      </c>
      <c r="G175" s="44">
        <v>2252</v>
      </c>
      <c r="H175" s="44">
        <v>0</v>
      </c>
      <c r="I175" s="44">
        <v>0</v>
      </c>
      <c r="J175" s="44">
        <f t="shared" si="22"/>
        <v>3542</v>
      </c>
      <c r="K175" s="41">
        <v>0</v>
      </c>
      <c r="L175" s="104"/>
    </row>
    <row r="176" spans="1:12" ht="15" x14ac:dyDescent="0.25">
      <c r="B176" s="114"/>
      <c r="C176" s="128" t="s">
        <v>197</v>
      </c>
      <c r="D176" s="45">
        <v>73</v>
      </c>
      <c r="E176" s="43">
        <v>0</v>
      </c>
      <c r="F176" s="43">
        <v>73</v>
      </c>
      <c r="G176" s="44">
        <v>0</v>
      </c>
      <c r="H176" s="44">
        <v>0</v>
      </c>
      <c r="I176" s="44">
        <v>0</v>
      </c>
      <c r="J176" s="44">
        <f t="shared" si="22"/>
        <v>73</v>
      </c>
      <c r="K176" s="41">
        <v>0</v>
      </c>
      <c r="L176" s="104"/>
    </row>
    <row r="177" spans="1:12" ht="15" x14ac:dyDescent="0.25">
      <c r="A177" s="111"/>
      <c r="B177" s="114"/>
      <c r="C177" s="128"/>
      <c r="D177" s="156"/>
      <c r="E177" s="156"/>
      <c r="F177" s="156"/>
      <c r="G177" s="156"/>
      <c r="H177" s="156"/>
      <c r="I177" s="156"/>
      <c r="J177" s="156"/>
      <c r="K177" s="158"/>
      <c r="L177" s="104"/>
    </row>
    <row r="178" spans="1:12" ht="15" x14ac:dyDescent="0.25">
      <c r="A178" s="111"/>
      <c r="B178" s="119" t="s">
        <v>275</v>
      </c>
      <c r="C178" s="159" t="s">
        <v>276</v>
      </c>
      <c r="D178" s="58">
        <v>7629</v>
      </c>
      <c r="E178" s="59">
        <v>5111</v>
      </c>
      <c r="F178" s="59">
        <v>12740</v>
      </c>
      <c r="G178" s="60">
        <v>16801</v>
      </c>
      <c r="H178" s="60">
        <v>10112</v>
      </c>
      <c r="I178" s="60">
        <v>282</v>
      </c>
      <c r="J178" s="60">
        <f t="shared" ref="J178:J185" si="24">SUM(F178:I178)</f>
        <v>39935</v>
      </c>
      <c r="K178" s="60">
        <f>J178</f>
        <v>39935</v>
      </c>
      <c r="L178" s="104"/>
    </row>
    <row r="179" spans="1:12" ht="15" x14ac:dyDescent="0.25">
      <c r="A179" s="138"/>
      <c r="B179" s="114"/>
      <c r="C179" s="124" t="s">
        <v>277</v>
      </c>
      <c r="D179" s="45">
        <v>7028</v>
      </c>
      <c r="E179" s="43">
        <v>2633</v>
      </c>
      <c r="F179" s="43">
        <v>9661</v>
      </c>
      <c r="G179" s="44">
        <v>11583</v>
      </c>
      <c r="H179" s="44">
        <v>10129</v>
      </c>
      <c r="I179" s="44">
        <v>250</v>
      </c>
      <c r="J179" s="44">
        <f t="shared" si="24"/>
        <v>31623</v>
      </c>
      <c r="K179" s="44">
        <f>J179</f>
        <v>31623</v>
      </c>
      <c r="L179" s="104"/>
    </row>
    <row r="180" spans="1:12" ht="15" x14ac:dyDescent="0.25">
      <c r="A180" s="111"/>
      <c r="B180" s="114"/>
      <c r="C180" s="124" t="s">
        <v>278</v>
      </c>
      <c r="D180" s="45">
        <v>0</v>
      </c>
      <c r="E180" s="43">
        <v>860</v>
      </c>
      <c r="F180" s="43">
        <v>860</v>
      </c>
      <c r="G180" s="44">
        <v>19</v>
      </c>
      <c r="H180" s="44">
        <v>215</v>
      </c>
      <c r="I180" s="44">
        <v>0</v>
      </c>
      <c r="J180" s="44">
        <f t="shared" si="24"/>
        <v>1094</v>
      </c>
      <c r="K180" s="44">
        <f t="shared" ref="K180:K185" si="25">J180</f>
        <v>1094</v>
      </c>
      <c r="L180" s="104"/>
    </row>
    <row r="181" spans="1:12" ht="15" x14ac:dyDescent="0.25">
      <c r="A181" s="111"/>
      <c r="B181" s="114"/>
      <c r="C181" s="124" t="s">
        <v>279</v>
      </c>
      <c r="D181" s="45">
        <v>-4</v>
      </c>
      <c r="E181" s="43">
        <v>-88</v>
      </c>
      <c r="F181" s="43">
        <v>-92</v>
      </c>
      <c r="G181" s="44">
        <v>-188</v>
      </c>
      <c r="H181" s="44">
        <v>-482</v>
      </c>
      <c r="I181" s="44">
        <v>-4</v>
      </c>
      <c r="J181" s="44">
        <f t="shared" si="24"/>
        <v>-766</v>
      </c>
      <c r="K181" s="44">
        <f t="shared" si="25"/>
        <v>-766</v>
      </c>
      <c r="L181" s="104"/>
    </row>
    <row r="182" spans="1:12" ht="15" x14ac:dyDescent="0.25">
      <c r="A182" s="123"/>
      <c r="B182" s="114"/>
      <c r="C182" s="124" t="s">
        <v>280</v>
      </c>
      <c r="D182" s="45">
        <v>377</v>
      </c>
      <c r="E182" s="43">
        <v>119</v>
      </c>
      <c r="F182" s="43">
        <v>496</v>
      </c>
      <c r="G182" s="44">
        <v>438</v>
      </c>
      <c r="H182" s="44">
        <v>181</v>
      </c>
      <c r="I182" s="44">
        <v>36</v>
      </c>
      <c r="J182" s="44">
        <f t="shared" si="24"/>
        <v>1151</v>
      </c>
      <c r="K182" s="44">
        <f t="shared" si="25"/>
        <v>1151</v>
      </c>
      <c r="L182" s="104"/>
    </row>
    <row r="183" spans="1:12" ht="15" x14ac:dyDescent="0.25">
      <c r="A183" s="123"/>
      <c r="B183" s="114"/>
      <c r="C183" s="124" t="s">
        <v>281</v>
      </c>
      <c r="D183" s="45">
        <v>202</v>
      </c>
      <c r="E183" s="43">
        <v>1576</v>
      </c>
      <c r="F183" s="43">
        <v>1778</v>
      </c>
      <c r="G183" s="44">
        <v>4881</v>
      </c>
      <c r="H183" s="44">
        <v>35</v>
      </c>
      <c r="I183" s="44">
        <v>0</v>
      </c>
      <c r="J183" s="44">
        <f t="shared" si="24"/>
        <v>6694</v>
      </c>
      <c r="K183" s="44">
        <f t="shared" si="25"/>
        <v>6694</v>
      </c>
      <c r="L183" s="104"/>
    </row>
    <row r="184" spans="1:12" ht="15" x14ac:dyDescent="0.25">
      <c r="A184" s="127"/>
      <c r="B184" s="114"/>
      <c r="C184" s="124" t="s">
        <v>326</v>
      </c>
      <c r="D184" s="45">
        <v>26</v>
      </c>
      <c r="E184" s="43">
        <v>11</v>
      </c>
      <c r="F184" s="43">
        <v>37</v>
      </c>
      <c r="G184" s="44">
        <v>68</v>
      </c>
      <c r="H184" s="44">
        <v>40</v>
      </c>
      <c r="I184" s="44">
        <v>0</v>
      </c>
      <c r="J184" s="44">
        <f t="shared" si="24"/>
        <v>145</v>
      </c>
      <c r="K184" s="44">
        <f t="shared" si="25"/>
        <v>145</v>
      </c>
      <c r="L184" s="104"/>
    </row>
    <row r="185" spans="1:12" ht="15" x14ac:dyDescent="0.25">
      <c r="A185" s="125"/>
      <c r="B185" s="114"/>
      <c r="C185" s="124" t="s">
        <v>282</v>
      </c>
      <c r="D185" s="45">
        <v>0</v>
      </c>
      <c r="E185" s="43">
        <v>0</v>
      </c>
      <c r="F185" s="43">
        <v>0</v>
      </c>
      <c r="G185" s="44">
        <v>0</v>
      </c>
      <c r="H185" s="44">
        <v>-6</v>
      </c>
      <c r="I185" s="44">
        <v>0</v>
      </c>
      <c r="J185" s="44">
        <f t="shared" si="24"/>
        <v>-6</v>
      </c>
      <c r="K185" s="44">
        <f t="shared" si="25"/>
        <v>-6</v>
      </c>
      <c r="L185" s="104"/>
    </row>
    <row r="186" spans="1:12" ht="15" x14ac:dyDescent="0.25">
      <c r="B186" s="114"/>
      <c r="C186" s="124"/>
      <c r="D186" s="156"/>
      <c r="E186" s="157"/>
      <c r="F186" s="157"/>
      <c r="G186" s="158"/>
      <c r="H186" s="158"/>
      <c r="I186" s="158"/>
      <c r="J186" s="158"/>
      <c r="K186" s="158"/>
      <c r="L186" s="104"/>
    </row>
    <row r="187" spans="1:12" ht="15" x14ac:dyDescent="0.25">
      <c r="B187" s="133" t="s">
        <v>283</v>
      </c>
      <c r="C187" s="145" t="s">
        <v>284</v>
      </c>
      <c r="D187" s="58">
        <v>8</v>
      </c>
      <c r="E187" s="59">
        <v>17</v>
      </c>
      <c r="F187" s="59">
        <v>25</v>
      </c>
      <c r="G187" s="60">
        <v>0</v>
      </c>
      <c r="H187" s="60">
        <v>0</v>
      </c>
      <c r="I187" s="60">
        <v>0</v>
      </c>
      <c r="J187" s="60">
        <f>SUM(F187:I187)</f>
        <v>25</v>
      </c>
      <c r="K187" s="60">
        <f>J187</f>
        <v>25</v>
      </c>
      <c r="L187" s="104"/>
    </row>
    <row r="188" spans="1:12" ht="15" x14ac:dyDescent="0.25">
      <c r="B188" s="114"/>
      <c r="C188" s="124"/>
      <c r="D188" s="156"/>
      <c r="E188" s="157"/>
      <c r="F188" s="157"/>
      <c r="G188" s="158"/>
      <c r="H188" s="158"/>
      <c r="I188" s="158"/>
      <c r="J188" s="158"/>
      <c r="K188" s="158"/>
      <c r="L188" s="104"/>
    </row>
    <row r="189" spans="1:12" ht="15" x14ac:dyDescent="0.25">
      <c r="B189" s="167" t="s">
        <v>285</v>
      </c>
      <c r="C189" s="142" t="s">
        <v>286</v>
      </c>
      <c r="D189" s="58">
        <v>884</v>
      </c>
      <c r="E189" s="59">
        <v>-115</v>
      </c>
      <c r="F189" s="59">
        <v>769</v>
      </c>
      <c r="G189" s="60">
        <v>175</v>
      </c>
      <c r="H189" s="60">
        <v>-12</v>
      </c>
      <c r="I189" s="60">
        <v>0</v>
      </c>
      <c r="J189" s="60">
        <f>SUM(F189:I189)</f>
        <v>932</v>
      </c>
      <c r="K189" s="60">
        <f>J189</f>
        <v>932</v>
      </c>
      <c r="L189" s="104"/>
    </row>
    <row r="190" spans="1:12" ht="14.25" x14ac:dyDescent="0.2">
      <c r="B190" s="116"/>
      <c r="C190" s="124" t="s">
        <v>287</v>
      </c>
      <c r="D190" s="45">
        <v>747</v>
      </c>
      <c r="E190" s="43">
        <v>52</v>
      </c>
      <c r="F190" s="43">
        <v>799</v>
      </c>
      <c r="G190" s="44">
        <v>193</v>
      </c>
      <c r="H190" s="44">
        <v>397</v>
      </c>
      <c r="I190" s="44">
        <v>3</v>
      </c>
      <c r="J190" s="44">
        <f>SUM(F190:I190)</f>
        <v>1392</v>
      </c>
      <c r="K190" s="44">
        <f>J190</f>
        <v>1392</v>
      </c>
      <c r="L190" s="104"/>
    </row>
    <row r="191" spans="1:12" ht="14.25" x14ac:dyDescent="0.2">
      <c r="B191" s="116"/>
      <c r="C191" s="128" t="s">
        <v>288</v>
      </c>
      <c r="D191" s="45">
        <v>-5</v>
      </c>
      <c r="E191" s="43">
        <v>-174</v>
      </c>
      <c r="F191" s="43">
        <v>-179</v>
      </c>
      <c r="G191" s="44">
        <v>-18</v>
      </c>
      <c r="H191" s="44">
        <v>-409</v>
      </c>
      <c r="I191" s="44">
        <v>-3</v>
      </c>
      <c r="J191" s="44">
        <f>SUM(F191:I191)</f>
        <v>-609</v>
      </c>
      <c r="K191" s="44">
        <f t="shared" ref="K191:K193" si="26">J191</f>
        <v>-609</v>
      </c>
      <c r="L191" s="104"/>
    </row>
    <row r="192" spans="1:12" ht="14.25" x14ac:dyDescent="0.2">
      <c r="B192" s="116"/>
      <c r="C192" s="124" t="s">
        <v>289</v>
      </c>
      <c r="D192" s="45">
        <v>142</v>
      </c>
      <c r="E192" s="43">
        <v>7</v>
      </c>
      <c r="F192" s="43">
        <v>149</v>
      </c>
      <c r="G192" s="44">
        <v>0</v>
      </c>
      <c r="H192" s="44">
        <v>0</v>
      </c>
      <c r="I192" s="44">
        <v>0</v>
      </c>
      <c r="J192" s="44">
        <f>SUM(F192:I192)</f>
        <v>149</v>
      </c>
      <c r="K192" s="44">
        <f t="shared" si="26"/>
        <v>149</v>
      </c>
      <c r="L192" s="104"/>
    </row>
    <row r="193" spans="2:12" ht="14.25" x14ac:dyDescent="0.2">
      <c r="B193" s="116"/>
      <c r="C193" s="124" t="s">
        <v>290</v>
      </c>
      <c r="D193" s="45">
        <v>0</v>
      </c>
      <c r="E193" s="43">
        <v>0</v>
      </c>
      <c r="F193" s="43">
        <v>0</v>
      </c>
      <c r="G193" s="44">
        <v>0</v>
      </c>
      <c r="H193" s="44">
        <v>0</v>
      </c>
      <c r="I193" s="44">
        <v>0</v>
      </c>
      <c r="J193" s="44">
        <f>SUM(F193:I193)</f>
        <v>0</v>
      </c>
      <c r="K193" s="44">
        <f t="shared" si="26"/>
        <v>0</v>
      </c>
      <c r="L193" s="104"/>
    </row>
    <row r="194" spans="2:12" ht="15" x14ac:dyDescent="0.25">
      <c r="B194" s="114"/>
      <c r="C194" s="124"/>
      <c r="D194" s="42"/>
      <c r="E194" s="40"/>
      <c r="F194" s="40"/>
      <c r="G194" s="41"/>
      <c r="H194" s="41"/>
      <c r="I194" s="41"/>
      <c r="J194" s="41"/>
      <c r="K194" s="41"/>
      <c r="L194" s="104"/>
    </row>
    <row r="195" spans="2:12" x14ac:dyDescent="0.2"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</row>
    <row r="196" spans="2:12" x14ac:dyDescent="0.2"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</row>
  </sheetData>
  <mergeCells count="7">
    <mergeCell ref="K6:K9"/>
    <mergeCell ref="B6:C9"/>
    <mergeCell ref="D6:F8"/>
    <mergeCell ref="G6:G9"/>
    <mergeCell ref="H6:H9"/>
    <mergeCell ref="I6:I9"/>
    <mergeCell ref="J6:J9"/>
  </mergeCells>
  <conditionalFormatting sqref="D189:K189">
    <cfRule type="cellIs" dxfId="483" priority="11" stopIfTrue="1" operator="notEqual">
      <formula>D190+D191+D192+D193</formula>
    </cfRule>
  </conditionalFormatting>
  <conditionalFormatting sqref="D16:J16">
    <cfRule type="cellIs" dxfId="482" priority="12" stopIfTrue="1" operator="notEqual">
      <formula>D17+D20</formula>
    </cfRule>
  </conditionalFormatting>
  <conditionalFormatting sqref="J28">
    <cfRule type="cellIs" dxfId="481" priority="13" stopIfTrue="1" operator="notEqual">
      <formula>J30+J38</formula>
    </cfRule>
  </conditionalFormatting>
  <conditionalFormatting sqref="D96:K96">
    <cfRule type="cellIs" dxfId="480" priority="14" stopIfTrue="1" operator="notEqual">
      <formula>SUM(D97:D102)</formula>
    </cfRule>
  </conditionalFormatting>
  <conditionalFormatting sqref="D141:J141 D48:K48">
    <cfRule type="cellIs" dxfId="479" priority="15" stopIfTrue="1" operator="notEqual">
      <formula>SUM(D49:D53)</formula>
    </cfRule>
  </conditionalFormatting>
  <conditionalFormatting sqref="D89:K89 G104:K104">
    <cfRule type="cellIs" dxfId="478" priority="16" stopIfTrue="1" operator="notEqual">
      <formula>D90+D91+D92+D93+D94</formula>
    </cfRule>
  </conditionalFormatting>
  <conditionalFormatting sqref="D111:K111">
    <cfRule type="cellIs" dxfId="477" priority="17" stopIfTrue="1" operator="notEqual">
      <formula>#REF!+#REF!+#REF!+#REF!+#REF!+D121+D122+D123+D124+D125+D127+D128+D129+D131+D132+D134+#REF!+#REF!+#REF!+#REF!</formula>
    </cfRule>
  </conditionalFormatting>
  <conditionalFormatting sqref="D178:K178">
    <cfRule type="cellIs" dxfId="476" priority="18" stopIfTrue="1" operator="notEqual">
      <formula>SUM(D179:D185)</formula>
    </cfRule>
  </conditionalFormatting>
  <conditionalFormatting sqref="D162:K162">
    <cfRule type="cellIs" dxfId="475" priority="19" stopIfTrue="1" operator="notEqual">
      <formula>SUM(D163:D170)</formula>
    </cfRule>
  </conditionalFormatting>
  <conditionalFormatting sqref="D104:F104">
    <cfRule type="cellIs" dxfId="474" priority="10" stopIfTrue="1" operator="notEqual">
      <formula>D105+D106+D107+D108+D109</formula>
    </cfRule>
  </conditionalFormatting>
  <conditionalFormatting sqref="D150:K150">
    <cfRule type="cellIs" dxfId="473" priority="9" stopIfTrue="1" operator="notEqual">
      <formula>SUM(D151:D160)</formula>
    </cfRule>
  </conditionalFormatting>
  <conditionalFormatting sqref="D30:J30 D38:J38">
    <cfRule type="cellIs" dxfId="472" priority="8" stopIfTrue="1" operator="notEqual">
      <formula>SUM(D32:D36)</formula>
    </cfRule>
  </conditionalFormatting>
  <conditionalFormatting sqref="D113:K113">
    <cfRule type="cellIs" dxfId="471" priority="7" stopIfTrue="1" operator="notEqual">
      <formula>SUM(D114:D117)</formula>
    </cfRule>
  </conditionalFormatting>
  <conditionalFormatting sqref="K141">
    <cfRule type="cellIs" dxfId="470" priority="6" stopIfTrue="1" operator="notEqual">
      <formula>SUM(K142:K146)</formula>
    </cfRule>
  </conditionalFormatting>
  <conditionalFormatting sqref="D11:J11">
    <cfRule type="cellIs" dxfId="469" priority="20" stopIfTrue="1" operator="notEqual">
      <formula>D12+#REF!+D13+D14</formula>
    </cfRule>
  </conditionalFormatting>
  <conditionalFormatting sqref="D59:K59">
    <cfRule type="cellIs" dxfId="468" priority="21" stopIfTrue="1" operator="notEqual">
      <formula>D61+D68+D70</formula>
    </cfRule>
  </conditionalFormatting>
  <conditionalFormatting sqref="D187:K187">
    <cfRule type="cellIs" dxfId="467" priority="22" stopIfTrue="1" operator="notEqual">
      <formula>#REF!+#REF!</formula>
    </cfRule>
  </conditionalFormatting>
  <conditionalFormatting sqref="K16">
    <cfRule type="cellIs" dxfId="466" priority="3" stopIfTrue="1" operator="notEqual">
      <formula>K17+K20</formula>
    </cfRule>
  </conditionalFormatting>
  <conditionalFormatting sqref="K28">
    <cfRule type="cellIs" dxfId="465" priority="4" stopIfTrue="1" operator="notEqual">
      <formula>K30+K38</formula>
    </cfRule>
  </conditionalFormatting>
  <conditionalFormatting sqref="K30">
    <cfRule type="cellIs" dxfId="464" priority="2" stopIfTrue="1" operator="notEqual">
      <formula>SUM(K32:K36)</formula>
    </cfRule>
  </conditionalFormatting>
  <conditionalFormatting sqref="K38">
    <cfRule type="cellIs" dxfId="463" priority="1" stopIfTrue="1" operator="notEqual">
      <formula>SUM(K40:K44)</formula>
    </cfRule>
  </conditionalFormatting>
  <conditionalFormatting sqref="K11">
    <cfRule type="cellIs" dxfId="462" priority="5" stopIfTrue="1" operator="notEqual">
      <formula>K12+#REF!+K13+K14</formula>
    </cfRule>
  </conditionalFormatting>
  <hyperlinks>
    <hyperlink ref="K5" location="Índice!A1" display="índice"/>
  </hyperlinks>
  <printOptions horizontalCentered="1"/>
  <pageMargins left="0.19685039370078741" right="0.19685039370078741" top="0.19685039370078741" bottom="0.19685039370078741" header="0" footer="0"/>
  <pageSetup paperSize="9" scale="60" orientation="landscape" r:id="rId1"/>
  <headerFooter alignWithMargins="0"/>
  <rowBreaks count="3" manualBreakCount="3">
    <brk id="58" min="1" max="10" man="1"/>
    <brk id="110" min="1" max="10" man="1"/>
    <brk id="147" min="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4"/>
  <sheetViews>
    <sheetView showGridLines="0" zoomScale="90" zoomScaleNormal="90" zoomScaleSheetLayoutView="90" workbookViewId="0">
      <pane ySplit="9" topLeftCell="A10" activePane="bottomLeft" state="frozen"/>
      <selection pane="bottomLeft"/>
    </sheetView>
  </sheetViews>
  <sheetFormatPr baseColWidth="10" defaultColWidth="11.42578125" defaultRowHeight="12.75" x14ac:dyDescent="0.2"/>
  <cols>
    <col min="1" max="1" width="2.7109375" style="177" customWidth="1"/>
    <col min="2" max="2" width="18.7109375" style="169" customWidth="1"/>
    <col min="3" max="3" width="90.7109375" style="169" customWidth="1"/>
    <col min="4" max="6" width="14.7109375" style="169" customWidth="1"/>
    <col min="7" max="7" width="16.28515625" style="169" customWidth="1"/>
    <col min="8" max="8" width="16.7109375" style="169" customWidth="1"/>
    <col min="9" max="9" width="16.28515625" style="169" customWidth="1"/>
    <col min="10" max="10" width="20.140625" style="169" bestFit="1" customWidth="1"/>
    <col min="11" max="11" width="19.85546875" style="169" customWidth="1"/>
    <col min="12" max="12" width="2.42578125" style="169" customWidth="1"/>
    <col min="13" max="16384" width="11.42578125" style="169"/>
  </cols>
  <sheetData>
    <row r="1" spans="1:11" x14ac:dyDescent="0.2">
      <c r="A1" s="169"/>
      <c r="B1" s="170"/>
      <c r="D1" s="171"/>
      <c r="E1" s="171"/>
      <c r="F1" s="171"/>
      <c r="G1" s="171"/>
      <c r="H1" s="171"/>
      <c r="I1" s="171"/>
      <c r="J1" s="171"/>
    </row>
    <row r="2" spans="1:11" ht="18" x14ac:dyDescent="0.25">
      <c r="A2" s="172"/>
      <c r="B2" s="173" t="s">
        <v>294</v>
      </c>
      <c r="C2" s="173"/>
      <c r="D2" s="174"/>
      <c r="E2" s="174"/>
      <c r="F2" s="174"/>
      <c r="G2" s="174"/>
      <c r="H2" s="174"/>
      <c r="I2" s="174"/>
      <c r="J2" s="174"/>
    </row>
    <row r="3" spans="1:11" ht="18.75" x14ac:dyDescent="0.3">
      <c r="A3" s="175"/>
      <c r="B3" s="176" t="s">
        <v>345</v>
      </c>
      <c r="C3" s="176"/>
      <c r="D3" s="174"/>
      <c r="E3" s="174"/>
      <c r="F3" s="174"/>
      <c r="G3" s="174"/>
      <c r="H3" s="174"/>
      <c r="I3" s="174"/>
      <c r="J3" s="174"/>
    </row>
    <row r="4" spans="1:11" ht="14.25" x14ac:dyDescent="0.2">
      <c r="B4" s="178" t="s">
        <v>293</v>
      </c>
      <c r="C4" s="178"/>
      <c r="D4" s="174"/>
      <c r="E4" s="174"/>
      <c r="F4" s="174"/>
      <c r="G4" s="174"/>
      <c r="H4" s="174"/>
      <c r="I4" s="174"/>
      <c r="J4" s="174"/>
    </row>
    <row r="5" spans="1:11" ht="15.75" thickBot="1" x14ac:dyDescent="0.3">
      <c r="A5" s="179"/>
      <c r="B5" s="180"/>
      <c r="C5" s="174"/>
      <c r="D5" s="174"/>
      <c r="E5" s="174"/>
      <c r="F5" s="174"/>
      <c r="G5" s="174"/>
      <c r="H5" s="174"/>
      <c r="I5" s="174"/>
      <c r="J5" s="174"/>
      <c r="K5" s="181" t="s">
        <v>324</v>
      </c>
    </row>
    <row r="6" spans="1:11" ht="13.5" customHeight="1" thickTop="1" thickBot="1" x14ac:dyDescent="0.25">
      <c r="A6" s="182"/>
      <c r="B6" s="222" t="s">
        <v>0</v>
      </c>
      <c r="C6" s="223"/>
      <c r="D6" s="228" t="s">
        <v>1</v>
      </c>
      <c r="E6" s="228"/>
      <c r="F6" s="228"/>
      <c r="G6" s="220" t="s">
        <v>295</v>
      </c>
      <c r="H6" s="220" t="s">
        <v>296</v>
      </c>
      <c r="I6" s="220" t="s">
        <v>297</v>
      </c>
      <c r="J6" s="220" t="s">
        <v>302</v>
      </c>
      <c r="K6" s="220" t="s">
        <v>3</v>
      </c>
    </row>
    <row r="7" spans="1:11" ht="12.75" customHeight="1" thickTop="1" thickBot="1" x14ac:dyDescent="0.25">
      <c r="A7" s="179"/>
      <c r="B7" s="224"/>
      <c r="C7" s="225"/>
      <c r="D7" s="228"/>
      <c r="E7" s="228"/>
      <c r="F7" s="228"/>
      <c r="G7" s="221"/>
      <c r="H7" s="221"/>
      <c r="I7" s="221"/>
      <c r="J7" s="221"/>
      <c r="K7" s="221"/>
    </row>
    <row r="8" spans="1:11" ht="12.75" customHeight="1" thickTop="1" thickBot="1" x14ac:dyDescent="0.25">
      <c r="A8" s="179"/>
      <c r="B8" s="224"/>
      <c r="C8" s="225"/>
      <c r="D8" s="228"/>
      <c r="E8" s="228"/>
      <c r="F8" s="228"/>
      <c r="G8" s="221"/>
      <c r="H8" s="221"/>
      <c r="I8" s="221"/>
      <c r="J8" s="221"/>
      <c r="K8" s="221"/>
    </row>
    <row r="9" spans="1:11" ht="31.5" thickTop="1" thickBot="1" x14ac:dyDescent="0.25">
      <c r="A9" s="183"/>
      <c r="B9" s="226"/>
      <c r="C9" s="227"/>
      <c r="D9" s="113" t="s">
        <v>4</v>
      </c>
      <c r="E9" s="113" t="s">
        <v>5</v>
      </c>
      <c r="F9" s="113" t="s">
        <v>303</v>
      </c>
      <c r="G9" s="221"/>
      <c r="H9" s="221"/>
      <c r="I9" s="221"/>
      <c r="J9" s="221"/>
      <c r="K9" s="221"/>
    </row>
    <row r="10" spans="1:11" ht="15.75" thickTop="1" x14ac:dyDescent="0.25">
      <c r="A10" s="179"/>
      <c r="B10" s="114"/>
      <c r="C10" s="115"/>
      <c r="D10" s="117"/>
      <c r="E10" s="117"/>
      <c r="F10" s="117"/>
      <c r="G10" s="118"/>
      <c r="H10" s="118"/>
      <c r="I10" s="118"/>
      <c r="J10" s="116"/>
      <c r="K10" s="118"/>
    </row>
    <row r="11" spans="1:11" s="185" customFormat="1" ht="15" x14ac:dyDescent="0.25">
      <c r="A11" s="184"/>
      <c r="B11" s="167" t="s">
        <v>6</v>
      </c>
      <c r="C11" s="159" t="s">
        <v>7</v>
      </c>
      <c r="D11" s="213">
        <v>31860</v>
      </c>
      <c r="E11" s="213">
        <v>11902</v>
      </c>
      <c r="F11" s="213">
        <v>43762</v>
      </c>
      <c r="G11" s="214">
        <v>115791</v>
      </c>
      <c r="H11" s="214">
        <v>48938</v>
      </c>
      <c r="I11" s="214">
        <v>4340</v>
      </c>
      <c r="J11" s="215">
        <f>SUM(F11:I11)</f>
        <v>212831</v>
      </c>
      <c r="K11" s="214">
        <f>J11</f>
        <v>212831</v>
      </c>
    </row>
    <row r="12" spans="1:11" ht="15" x14ac:dyDescent="0.25">
      <c r="A12" s="186"/>
      <c r="B12" s="114"/>
      <c r="C12" s="160"/>
      <c r="D12" s="40"/>
      <c r="E12" s="40"/>
      <c r="F12" s="40"/>
      <c r="G12" s="41"/>
      <c r="H12" s="41"/>
      <c r="I12" s="41"/>
      <c r="J12" s="42"/>
      <c r="K12" s="41"/>
    </row>
    <row r="13" spans="1:11" s="185" customFormat="1" ht="15" x14ac:dyDescent="0.25">
      <c r="A13" s="187"/>
      <c r="B13" s="133" t="s">
        <v>8</v>
      </c>
      <c r="C13" s="136" t="s">
        <v>9</v>
      </c>
      <c r="D13" s="46">
        <v>704</v>
      </c>
      <c r="E13" s="46">
        <v>1126</v>
      </c>
      <c r="F13" s="46">
        <v>1830</v>
      </c>
      <c r="G13" s="47">
        <v>3458</v>
      </c>
      <c r="H13" s="47">
        <v>5264</v>
      </c>
      <c r="I13" s="47">
        <v>62</v>
      </c>
      <c r="J13" s="48">
        <f t="shared" ref="J13:J81" si="0">SUM(F13:I13)</f>
        <v>10614</v>
      </c>
      <c r="K13" s="47">
        <f>J13</f>
        <v>10614</v>
      </c>
    </row>
    <row r="14" spans="1:11" ht="15" x14ac:dyDescent="0.25">
      <c r="A14" s="188"/>
      <c r="B14" s="114"/>
      <c r="C14" s="147" t="s">
        <v>10</v>
      </c>
      <c r="D14" s="43">
        <v>62</v>
      </c>
      <c r="E14" s="43">
        <v>376</v>
      </c>
      <c r="F14" s="43">
        <v>438</v>
      </c>
      <c r="G14" s="44">
        <v>148</v>
      </c>
      <c r="H14" s="44">
        <v>81</v>
      </c>
      <c r="I14" s="44">
        <v>0</v>
      </c>
      <c r="J14" s="45">
        <f t="shared" si="0"/>
        <v>667</v>
      </c>
      <c r="K14" s="44">
        <f>J14</f>
        <v>667</v>
      </c>
    </row>
    <row r="15" spans="1:11" ht="15" x14ac:dyDescent="0.25">
      <c r="A15" s="188"/>
      <c r="B15" s="114"/>
      <c r="C15" s="147" t="s">
        <v>11</v>
      </c>
      <c r="D15" s="43">
        <v>138</v>
      </c>
      <c r="E15" s="43">
        <v>274</v>
      </c>
      <c r="F15" s="43">
        <v>412</v>
      </c>
      <c r="G15" s="44">
        <v>1383</v>
      </c>
      <c r="H15" s="44">
        <v>4001</v>
      </c>
      <c r="I15" s="44">
        <v>0</v>
      </c>
      <c r="J15" s="45">
        <f t="shared" si="0"/>
        <v>5796</v>
      </c>
      <c r="K15" s="44">
        <f t="shared" ref="K15:K20" si="1">J15</f>
        <v>5796</v>
      </c>
    </row>
    <row r="16" spans="1:11" ht="15" x14ac:dyDescent="0.25">
      <c r="A16" s="189"/>
      <c r="B16" s="114"/>
      <c r="C16" s="147" t="s">
        <v>12</v>
      </c>
      <c r="D16" s="43">
        <v>0</v>
      </c>
      <c r="E16" s="43">
        <v>0</v>
      </c>
      <c r="F16" s="43">
        <v>0</v>
      </c>
      <c r="G16" s="44">
        <v>1014</v>
      </c>
      <c r="H16" s="44">
        <v>0</v>
      </c>
      <c r="I16" s="44">
        <v>52</v>
      </c>
      <c r="J16" s="45">
        <f t="shared" si="0"/>
        <v>1066</v>
      </c>
      <c r="K16" s="44">
        <f t="shared" si="1"/>
        <v>1066</v>
      </c>
    </row>
    <row r="17" spans="1:13" ht="15" x14ac:dyDescent="0.25">
      <c r="A17" s="186"/>
      <c r="B17" s="114"/>
      <c r="C17" s="166" t="s">
        <v>13</v>
      </c>
      <c r="D17" s="43">
        <v>425</v>
      </c>
      <c r="E17" s="43">
        <v>338</v>
      </c>
      <c r="F17" s="43">
        <v>763</v>
      </c>
      <c r="G17" s="44">
        <v>328</v>
      </c>
      <c r="H17" s="44">
        <v>394</v>
      </c>
      <c r="I17" s="44">
        <v>0</v>
      </c>
      <c r="J17" s="45">
        <f t="shared" si="0"/>
        <v>1485</v>
      </c>
      <c r="K17" s="44">
        <f t="shared" si="1"/>
        <v>1485</v>
      </c>
    </row>
    <row r="18" spans="1:13" ht="15" x14ac:dyDescent="0.25">
      <c r="A18" s="188"/>
      <c r="B18" s="114"/>
      <c r="C18" s="166" t="s">
        <v>14</v>
      </c>
      <c r="D18" s="43">
        <v>4</v>
      </c>
      <c r="E18" s="43">
        <v>46</v>
      </c>
      <c r="F18" s="43">
        <v>50</v>
      </c>
      <c r="G18" s="44">
        <v>72</v>
      </c>
      <c r="H18" s="44">
        <v>150</v>
      </c>
      <c r="I18" s="44">
        <v>7</v>
      </c>
      <c r="J18" s="45">
        <f t="shared" si="0"/>
        <v>279</v>
      </c>
      <c r="K18" s="44">
        <f t="shared" si="1"/>
        <v>279</v>
      </c>
    </row>
    <row r="19" spans="1:13" ht="15" x14ac:dyDescent="0.25">
      <c r="A19" s="190"/>
      <c r="B19" s="114"/>
      <c r="C19" s="147" t="s">
        <v>15</v>
      </c>
      <c r="D19" s="43">
        <v>6</v>
      </c>
      <c r="E19" s="43">
        <v>15</v>
      </c>
      <c r="F19" s="43">
        <v>21</v>
      </c>
      <c r="G19" s="44">
        <v>52</v>
      </c>
      <c r="H19" s="44">
        <v>560</v>
      </c>
      <c r="I19" s="44">
        <v>0</v>
      </c>
      <c r="J19" s="45">
        <f t="shared" si="0"/>
        <v>633</v>
      </c>
      <c r="K19" s="44">
        <f t="shared" si="1"/>
        <v>633</v>
      </c>
    </row>
    <row r="20" spans="1:13" ht="15" x14ac:dyDescent="0.25">
      <c r="A20" s="186"/>
      <c r="B20" s="114"/>
      <c r="C20" s="147" t="s">
        <v>17</v>
      </c>
      <c r="D20" s="43">
        <v>69</v>
      </c>
      <c r="E20" s="43">
        <v>77</v>
      </c>
      <c r="F20" s="43">
        <v>146</v>
      </c>
      <c r="G20" s="44">
        <v>461</v>
      </c>
      <c r="H20" s="44">
        <v>78</v>
      </c>
      <c r="I20" s="44">
        <v>3</v>
      </c>
      <c r="J20" s="45">
        <f t="shared" si="0"/>
        <v>688</v>
      </c>
      <c r="K20" s="44">
        <f t="shared" si="1"/>
        <v>688</v>
      </c>
    </row>
    <row r="21" spans="1:13" ht="15" x14ac:dyDescent="0.25">
      <c r="A21" s="190"/>
      <c r="B21" s="114"/>
      <c r="C21" s="128"/>
      <c r="D21" s="40"/>
      <c r="E21" s="40"/>
      <c r="F21" s="40"/>
      <c r="G21" s="41"/>
      <c r="H21" s="41"/>
      <c r="I21" s="41"/>
      <c r="J21" s="42"/>
      <c r="K21" s="41"/>
    </row>
    <row r="22" spans="1:13" ht="15" x14ac:dyDescent="0.25">
      <c r="A22" s="190"/>
      <c r="B22" s="133" t="s">
        <v>18</v>
      </c>
      <c r="C22" s="145" t="s">
        <v>19</v>
      </c>
      <c r="D22" s="46">
        <v>228</v>
      </c>
      <c r="E22" s="46">
        <v>2447</v>
      </c>
      <c r="F22" s="46">
        <v>2675</v>
      </c>
      <c r="G22" s="47">
        <v>4968</v>
      </c>
      <c r="H22" s="47">
        <v>290</v>
      </c>
      <c r="I22" s="47">
        <v>0</v>
      </c>
      <c r="J22" s="48">
        <f t="shared" si="0"/>
        <v>7933</v>
      </c>
      <c r="K22" s="47">
        <f>J22</f>
        <v>7933</v>
      </c>
    </row>
    <row r="23" spans="1:13" ht="15" x14ac:dyDescent="0.25">
      <c r="A23" s="191"/>
      <c r="B23" s="114"/>
      <c r="C23" s="147" t="s">
        <v>20</v>
      </c>
      <c r="D23" s="43">
        <v>202</v>
      </c>
      <c r="E23" s="43">
        <v>1576</v>
      </c>
      <c r="F23" s="43">
        <v>1778</v>
      </c>
      <c r="G23" s="44">
        <v>4875</v>
      </c>
      <c r="H23" s="44">
        <v>35</v>
      </c>
      <c r="I23" s="44">
        <v>0</v>
      </c>
      <c r="J23" s="45">
        <f>SUM(F23:I23)</f>
        <v>6688</v>
      </c>
      <c r="K23" s="44">
        <f t="shared" ref="K23:K25" si="2">J23</f>
        <v>6688</v>
      </c>
    </row>
    <row r="24" spans="1:13" ht="15" x14ac:dyDescent="0.25">
      <c r="B24" s="114"/>
      <c r="C24" s="147" t="s">
        <v>21</v>
      </c>
      <c r="D24" s="43">
        <v>26</v>
      </c>
      <c r="E24" s="43">
        <v>11</v>
      </c>
      <c r="F24" s="43">
        <v>37</v>
      </c>
      <c r="G24" s="44">
        <v>68</v>
      </c>
      <c r="H24" s="44">
        <v>40</v>
      </c>
      <c r="I24" s="44">
        <v>0</v>
      </c>
      <c r="J24" s="45">
        <f>SUM(F24:I24)</f>
        <v>145</v>
      </c>
      <c r="K24" s="44">
        <f t="shared" si="2"/>
        <v>145</v>
      </c>
    </row>
    <row r="25" spans="1:13" ht="15" x14ac:dyDescent="0.25">
      <c r="A25" s="179"/>
      <c r="B25" s="114"/>
      <c r="C25" s="147" t="s">
        <v>22</v>
      </c>
      <c r="D25" s="43">
        <v>0</v>
      </c>
      <c r="E25" s="43">
        <v>860</v>
      </c>
      <c r="F25" s="43">
        <v>860</v>
      </c>
      <c r="G25" s="44">
        <v>25</v>
      </c>
      <c r="H25" s="44">
        <v>1</v>
      </c>
      <c r="I25" s="44">
        <v>0</v>
      </c>
      <c r="J25" s="45">
        <f>SUM(F25:I25)</f>
        <v>886</v>
      </c>
      <c r="K25" s="44">
        <f t="shared" si="2"/>
        <v>886</v>
      </c>
    </row>
    <row r="26" spans="1:13" ht="15" x14ac:dyDescent="0.25">
      <c r="A26" s="179"/>
      <c r="B26" s="114"/>
      <c r="C26" s="124"/>
      <c r="D26" s="162"/>
      <c r="E26" s="162"/>
      <c r="F26" s="162"/>
      <c r="G26" s="163"/>
      <c r="H26" s="163"/>
      <c r="I26" s="163"/>
      <c r="J26" s="161"/>
      <c r="K26" s="163"/>
    </row>
    <row r="27" spans="1:13" ht="15" x14ac:dyDescent="0.25">
      <c r="A27" s="179"/>
      <c r="B27" s="133" t="s">
        <v>23</v>
      </c>
      <c r="C27" s="136" t="s">
        <v>301</v>
      </c>
      <c r="D27" s="46">
        <f>D11-D13-D22</f>
        <v>30928</v>
      </c>
      <c r="E27" s="46">
        <f t="shared" ref="E27:I27" si="3">E11-E13-E22</f>
        <v>8329</v>
      </c>
      <c r="F27" s="46">
        <f t="shared" si="3"/>
        <v>39257</v>
      </c>
      <c r="G27" s="47">
        <f t="shared" si="3"/>
        <v>107365</v>
      </c>
      <c r="H27" s="47">
        <f t="shared" si="3"/>
        <v>43384</v>
      </c>
      <c r="I27" s="47">
        <f t="shared" si="3"/>
        <v>4278</v>
      </c>
      <c r="J27" s="48">
        <f t="shared" si="0"/>
        <v>194284</v>
      </c>
      <c r="K27" s="47">
        <f>J27</f>
        <v>194284</v>
      </c>
      <c r="L27" s="180"/>
      <c r="M27" s="192"/>
    </row>
    <row r="28" spans="1:13" ht="15" x14ac:dyDescent="0.25">
      <c r="A28" s="183"/>
      <c r="B28" s="114"/>
      <c r="C28" s="115" t="s">
        <v>24</v>
      </c>
      <c r="D28" s="40"/>
      <c r="E28" s="40"/>
      <c r="F28" s="40"/>
      <c r="G28" s="41"/>
      <c r="H28" s="41"/>
      <c r="I28" s="41"/>
      <c r="J28" s="42"/>
      <c r="K28" s="41"/>
    </row>
    <row r="29" spans="1:13" ht="15" x14ac:dyDescent="0.25">
      <c r="A29" s="179"/>
      <c r="B29" s="114"/>
      <c r="C29" s="124" t="s">
        <v>25</v>
      </c>
      <c r="D29" s="43">
        <v>5418</v>
      </c>
      <c r="E29" s="43">
        <v>4432</v>
      </c>
      <c r="F29" s="43">
        <v>9850</v>
      </c>
      <c r="G29" s="44">
        <v>29809</v>
      </c>
      <c r="H29" s="44">
        <v>20821</v>
      </c>
      <c r="I29" s="44">
        <v>1241</v>
      </c>
      <c r="J29" s="45">
        <f t="shared" si="0"/>
        <v>61721</v>
      </c>
      <c r="K29" s="44">
        <f>J29</f>
        <v>61721</v>
      </c>
    </row>
    <row r="30" spans="1:13" ht="15" x14ac:dyDescent="0.25">
      <c r="A30" s="179"/>
      <c r="B30" s="114"/>
      <c r="C30" s="124" t="s">
        <v>26</v>
      </c>
      <c r="D30" s="43">
        <v>19074</v>
      </c>
      <c r="E30" s="43">
        <v>4609</v>
      </c>
      <c r="F30" s="43">
        <v>23683</v>
      </c>
      <c r="G30" s="44">
        <v>74042</v>
      </c>
      <c r="H30" s="44">
        <v>21913</v>
      </c>
      <c r="I30" s="44">
        <v>2656</v>
      </c>
      <c r="J30" s="45">
        <f t="shared" si="0"/>
        <v>122294</v>
      </c>
      <c r="K30" s="44">
        <f t="shared" ref="K30:K33" si="4">J30</f>
        <v>122294</v>
      </c>
    </row>
    <row r="31" spans="1:13" ht="15" x14ac:dyDescent="0.25">
      <c r="A31" s="191"/>
      <c r="B31" s="114"/>
      <c r="C31" s="124" t="s">
        <v>27</v>
      </c>
      <c r="D31" s="43">
        <v>7332</v>
      </c>
      <c r="E31" s="43">
        <v>2799</v>
      </c>
      <c r="F31" s="43">
        <v>10131</v>
      </c>
      <c r="G31" s="44">
        <v>11745</v>
      </c>
      <c r="H31" s="44">
        <v>6176</v>
      </c>
      <c r="I31" s="44">
        <v>425</v>
      </c>
      <c r="J31" s="45">
        <f t="shared" si="0"/>
        <v>28477</v>
      </c>
      <c r="K31" s="44">
        <f t="shared" si="4"/>
        <v>28477</v>
      </c>
    </row>
    <row r="32" spans="1:13" ht="15" x14ac:dyDescent="0.25">
      <c r="A32" s="190"/>
      <c r="B32" s="161"/>
      <c r="C32" s="164" t="s">
        <v>28</v>
      </c>
      <c r="D32" s="43">
        <v>36</v>
      </c>
      <c r="E32" s="43">
        <v>62</v>
      </c>
      <c r="F32" s="43">
        <v>98</v>
      </c>
      <c r="G32" s="44">
        <v>195</v>
      </c>
      <c r="H32" s="44">
        <v>28</v>
      </c>
      <c r="I32" s="44">
        <v>18</v>
      </c>
      <c r="J32" s="45">
        <f t="shared" si="0"/>
        <v>339</v>
      </c>
      <c r="K32" s="44">
        <f t="shared" si="4"/>
        <v>339</v>
      </c>
    </row>
    <row r="33" spans="1:11" ht="15" x14ac:dyDescent="0.25">
      <c r="A33" s="188"/>
      <c r="B33" s="114"/>
      <c r="C33" s="128" t="s">
        <v>29</v>
      </c>
      <c r="D33" s="43">
        <v>-932</v>
      </c>
      <c r="E33" s="43">
        <v>-3573</v>
      </c>
      <c r="F33" s="43">
        <v>-4505</v>
      </c>
      <c r="G33" s="44">
        <v>-8426</v>
      </c>
      <c r="H33" s="44">
        <v>-5554</v>
      </c>
      <c r="I33" s="44">
        <v>-62</v>
      </c>
      <c r="J33" s="45">
        <f t="shared" si="0"/>
        <v>-18547</v>
      </c>
      <c r="K33" s="44">
        <f t="shared" si="4"/>
        <v>-18547</v>
      </c>
    </row>
    <row r="34" spans="1:11" ht="15" x14ac:dyDescent="0.25">
      <c r="A34" s="186"/>
      <c r="B34" s="114"/>
      <c r="C34" s="128"/>
      <c r="D34" s="40"/>
      <c r="E34" s="40"/>
      <c r="F34" s="40"/>
      <c r="G34" s="41"/>
      <c r="H34" s="41"/>
      <c r="I34" s="41"/>
      <c r="J34" s="42"/>
      <c r="K34" s="41"/>
    </row>
    <row r="35" spans="1:11" ht="15" x14ac:dyDescent="0.25">
      <c r="A35" s="188"/>
      <c r="B35" s="133" t="s">
        <v>30</v>
      </c>
      <c r="C35" s="145" t="s">
        <v>31</v>
      </c>
      <c r="D35" s="46">
        <v>1012</v>
      </c>
      <c r="E35" s="46">
        <v>249</v>
      </c>
      <c r="F35" s="46">
        <v>1261</v>
      </c>
      <c r="G35" s="47">
        <v>2339</v>
      </c>
      <c r="H35" s="47">
        <v>1321</v>
      </c>
      <c r="I35" s="47">
        <v>4</v>
      </c>
      <c r="J35" s="48">
        <f t="shared" si="0"/>
        <v>4925</v>
      </c>
      <c r="K35" s="47">
        <f t="shared" ref="K35:K41" si="5">J35</f>
        <v>4925</v>
      </c>
    </row>
    <row r="36" spans="1:11" ht="15" x14ac:dyDescent="0.25">
      <c r="A36" s="188"/>
      <c r="B36" s="114"/>
      <c r="C36" s="147" t="s">
        <v>32</v>
      </c>
      <c r="D36" s="43">
        <v>0</v>
      </c>
      <c r="E36" s="43">
        <v>0</v>
      </c>
      <c r="F36" s="43">
        <v>0</v>
      </c>
      <c r="G36" s="44">
        <v>37</v>
      </c>
      <c r="H36" s="44">
        <v>64</v>
      </c>
      <c r="I36" s="44">
        <v>0</v>
      </c>
      <c r="J36" s="45">
        <f t="shared" si="0"/>
        <v>101</v>
      </c>
      <c r="K36" s="44">
        <f t="shared" si="5"/>
        <v>101</v>
      </c>
    </row>
    <row r="37" spans="1:11" ht="15" x14ac:dyDescent="0.25">
      <c r="A37" s="188"/>
      <c r="B37" s="114"/>
      <c r="C37" s="147" t="s">
        <v>33</v>
      </c>
      <c r="D37" s="43">
        <v>2</v>
      </c>
      <c r="E37" s="43">
        <v>71</v>
      </c>
      <c r="F37" s="43">
        <v>73</v>
      </c>
      <c r="G37" s="44">
        <v>137</v>
      </c>
      <c r="H37" s="44">
        <v>465</v>
      </c>
      <c r="I37" s="44">
        <v>0</v>
      </c>
      <c r="J37" s="45">
        <f t="shared" si="0"/>
        <v>675</v>
      </c>
      <c r="K37" s="44">
        <f t="shared" si="5"/>
        <v>675</v>
      </c>
    </row>
    <row r="38" spans="1:11" ht="15" x14ac:dyDescent="0.25">
      <c r="A38" s="188"/>
      <c r="B38" s="114"/>
      <c r="C38" s="147" t="s">
        <v>34</v>
      </c>
      <c r="D38" s="43">
        <v>0</v>
      </c>
      <c r="E38" s="43">
        <v>104</v>
      </c>
      <c r="F38" s="43">
        <v>104</v>
      </c>
      <c r="G38" s="44">
        <v>1170</v>
      </c>
      <c r="H38" s="44">
        <v>289</v>
      </c>
      <c r="I38" s="44">
        <v>0</v>
      </c>
      <c r="J38" s="45">
        <f t="shared" si="0"/>
        <v>1563</v>
      </c>
      <c r="K38" s="44">
        <f t="shared" si="5"/>
        <v>1563</v>
      </c>
    </row>
    <row r="39" spans="1:11" ht="15" x14ac:dyDescent="0.25">
      <c r="A39" s="186"/>
      <c r="B39" s="114"/>
      <c r="C39" s="147" t="s">
        <v>35</v>
      </c>
      <c r="D39" s="43">
        <v>0</v>
      </c>
      <c r="E39" s="43">
        <v>4</v>
      </c>
      <c r="F39" s="43">
        <v>4</v>
      </c>
      <c r="G39" s="44">
        <v>429</v>
      </c>
      <c r="H39" s="44">
        <v>349</v>
      </c>
      <c r="I39" s="44">
        <v>4</v>
      </c>
      <c r="J39" s="45">
        <f t="shared" si="0"/>
        <v>786</v>
      </c>
      <c r="K39" s="44">
        <f t="shared" si="5"/>
        <v>786</v>
      </c>
    </row>
    <row r="40" spans="1:11" ht="15" x14ac:dyDescent="0.25">
      <c r="A40" s="186"/>
      <c r="B40" s="114"/>
      <c r="C40" s="166" t="s">
        <v>16</v>
      </c>
      <c r="D40" s="43">
        <v>390</v>
      </c>
      <c r="E40" s="43">
        <v>0</v>
      </c>
      <c r="F40" s="43">
        <v>390</v>
      </c>
      <c r="G40" s="44">
        <v>0</v>
      </c>
      <c r="H40" s="44">
        <v>0</v>
      </c>
      <c r="I40" s="44">
        <v>0</v>
      </c>
      <c r="J40" s="45">
        <f t="shared" si="0"/>
        <v>390</v>
      </c>
      <c r="K40" s="44">
        <f t="shared" si="5"/>
        <v>390</v>
      </c>
    </row>
    <row r="41" spans="1:11" ht="15" x14ac:dyDescent="0.25">
      <c r="A41" s="186"/>
      <c r="B41" s="114"/>
      <c r="C41" s="147" t="s">
        <v>36</v>
      </c>
      <c r="D41" s="43">
        <v>620</v>
      </c>
      <c r="E41" s="43">
        <v>70</v>
      </c>
      <c r="F41" s="43">
        <v>690</v>
      </c>
      <c r="G41" s="44">
        <v>566</v>
      </c>
      <c r="H41" s="44">
        <v>154</v>
      </c>
      <c r="I41" s="44">
        <v>0</v>
      </c>
      <c r="J41" s="45">
        <f>SUM(F41:I41)</f>
        <v>1410</v>
      </c>
      <c r="K41" s="44">
        <f t="shared" si="5"/>
        <v>1410</v>
      </c>
    </row>
    <row r="42" spans="1:11" ht="15" x14ac:dyDescent="0.25">
      <c r="A42" s="188"/>
      <c r="B42" s="114"/>
      <c r="C42" s="128"/>
      <c r="D42" s="40"/>
      <c r="E42" s="40"/>
      <c r="F42" s="40"/>
      <c r="G42" s="41"/>
      <c r="H42" s="41"/>
      <c r="I42" s="41"/>
      <c r="J42" s="42"/>
      <c r="K42" s="41"/>
    </row>
    <row r="43" spans="1:11" ht="15" x14ac:dyDescent="0.25">
      <c r="A43" s="190"/>
      <c r="B43" s="133" t="s">
        <v>37</v>
      </c>
      <c r="C43" s="145" t="s">
        <v>38</v>
      </c>
      <c r="D43" s="46">
        <v>29916</v>
      </c>
      <c r="E43" s="46">
        <v>8080</v>
      </c>
      <c r="F43" s="46">
        <v>37996</v>
      </c>
      <c r="G43" s="47">
        <v>105026</v>
      </c>
      <c r="H43" s="47">
        <v>42063</v>
      </c>
      <c r="I43" s="47">
        <v>4274</v>
      </c>
      <c r="J43" s="48">
        <f t="shared" si="0"/>
        <v>189359</v>
      </c>
      <c r="K43" s="47">
        <f>J43</f>
        <v>189359</v>
      </c>
    </row>
    <row r="44" spans="1:11" ht="15" x14ac:dyDescent="0.25">
      <c r="A44" s="191"/>
      <c r="B44" s="114"/>
      <c r="C44" s="124"/>
      <c r="D44" s="40"/>
      <c r="E44" s="40"/>
      <c r="F44" s="40"/>
      <c r="G44" s="41"/>
      <c r="H44" s="41"/>
      <c r="I44" s="41"/>
      <c r="J44" s="42"/>
      <c r="K44" s="41"/>
    </row>
    <row r="45" spans="1:11" ht="15" x14ac:dyDescent="0.25">
      <c r="A45" s="191"/>
      <c r="B45" s="167" t="s">
        <v>39</v>
      </c>
      <c r="C45" s="159" t="s">
        <v>40</v>
      </c>
      <c r="D45" s="213">
        <v>68930</v>
      </c>
      <c r="E45" s="213">
        <v>970</v>
      </c>
      <c r="F45" s="213">
        <v>69900</v>
      </c>
      <c r="G45" s="214">
        <v>11987</v>
      </c>
      <c r="H45" s="214">
        <v>20636</v>
      </c>
      <c r="I45" s="214">
        <v>0</v>
      </c>
      <c r="J45" s="215">
        <f t="shared" si="0"/>
        <v>102523</v>
      </c>
      <c r="K45" s="214">
        <f>J45</f>
        <v>102523</v>
      </c>
    </row>
    <row r="46" spans="1:11" ht="15" x14ac:dyDescent="0.25">
      <c r="A46" s="179"/>
      <c r="B46" s="114"/>
      <c r="C46" s="146"/>
      <c r="D46" s="40"/>
      <c r="E46" s="40"/>
      <c r="F46" s="40"/>
      <c r="G46" s="41"/>
      <c r="H46" s="41"/>
      <c r="I46" s="41"/>
      <c r="J46" s="42"/>
      <c r="K46" s="41"/>
    </row>
    <row r="47" spans="1:11" ht="15" x14ac:dyDescent="0.25">
      <c r="B47" s="133" t="s">
        <v>41</v>
      </c>
      <c r="C47" s="136" t="s">
        <v>42</v>
      </c>
      <c r="D47" s="46">
        <v>48325</v>
      </c>
      <c r="E47" s="46">
        <v>0</v>
      </c>
      <c r="F47" s="46">
        <v>48325</v>
      </c>
      <c r="G47" s="47">
        <v>1830</v>
      </c>
      <c r="H47" s="47">
        <v>3946</v>
      </c>
      <c r="I47" s="47">
        <v>0</v>
      </c>
      <c r="J47" s="48">
        <f t="shared" si="0"/>
        <v>54101</v>
      </c>
      <c r="K47" s="47">
        <f>J47</f>
        <v>54101</v>
      </c>
    </row>
    <row r="48" spans="1:11" ht="15" x14ac:dyDescent="0.25">
      <c r="A48" s="179"/>
      <c r="B48" s="114"/>
      <c r="C48" s="128" t="s">
        <v>43</v>
      </c>
      <c r="D48" s="43">
        <v>48325</v>
      </c>
      <c r="E48" s="43">
        <v>0</v>
      </c>
      <c r="F48" s="43">
        <v>48325</v>
      </c>
      <c r="G48" s="44">
        <v>1001</v>
      </c>
      <c r="H48" s="44">
        <v>3946</v>
      </c>
      <c r="I48" s="44">
        <v>0</v>
      </c>
      <c r="J48" s="45">
        <f t="shared" si="0"/>
        <v>53272</v>
      </c>
      <c r="K48" s="44">
        <f>J48</f>
        <v>53272</v>
      </c>
    </row>
    <row r="49" spans="1:11" ht="15" x14ac:dyDescent="0.25">
      <c r="A49" s="182"/>
      <c r="B49" s="114"/>
      <c r="C49" s="124" t="s">
        <v>44</v>
      </c>
      <c r="D49" s="43">
        <v>0</v>
      </c>
      <c r="E49" s="43">
        <v>0</v>
      </c>
      <c r="F49" s="43">
        <v>0</v>
      </c>
      <c r="G49" s="44">
        <v>829</v>
      </c>
      <c r="H49" s="44">
        <v>0</v>
      </c>
      <c r="I49" s="44">
        <v>0</v>
      </c>
      <c r="J49" s="45">
        <f t="shared" si="0"/>
        <v>829</v>
      </c>
      <c r="K49" s="44">
        <f>J49</f>
        <v>829</v>
      </c>
    </row>
    <row r="50" spans="1:11" ht="15" x14ac:dyDescent="0.25">
      <c r="A50" s="179"/>
      <c r="B50" s="114"/>
      <c r="C50" s="128"/>
      <c r="D50" s="40"/>
      <c r="E50" s="40"/>
      <c r="F50" s="40"/>
      <c r="G50" s="41"/>
      <c r="H50" s="41"/>
      <c r="I50" s="41"/>
      <c r="J50" s="42"/>
      <c r="K50" s="41"/>
    </row>
    <row r="51" spans="1:11" ht="15" x14ac:dyDescent="0.25">
      <c r="A51" s="179"/>
      <c r="B51" s="133" t="s">
        <v>45</v>
      </c>
      <c r="C51" s="134" t="s">
        <v>46</v>
      </c>
      <c r="D51" s="46">
        <v>35</v>
      </c>
      <c r="E51" s="46">
        <v>0</v>
      </c>
      <c r="F51" s="46">
        <v>35</v>
      </c>
      <c r="G51" s="47">
        <v>49</v>
      </c>
      <c r="H51" s="47">
        <v>43</v>
      </c>
      <c r="I51" s="47">
        <v>0</v>
      </c>
      <c r="J51" s="48">
        <f t="shared" si="0"/>
        <v>127</v>
      </c>
      <c r="K51" s="47">
        <f>J51</f>
        <v>127</v>
      </c>
    </row>
    <row r="52" spans="1:11" ht="15" x14ac:dyDescent="0.25">
      <c r="A52" s="183"/>
      <c r="B52" s="114"/>
      <c r="C52" s="193" t="s">
        <v>47</v>
      </c>
      <c r="D52" s="43">
        <v>0</v>
      </c>
      <c r="E52" s="43">
        <v>0</v>
      </c>
      <c r="F52" s="43">
        <v>0</v>
      </c>
      <c r="G52" s="44">
        <v>48</v>
      </c>
      <c r="H52" s="44">
        <v>0</v>
      </c>
      <c r="I52" s="44">
        <v>0</v>
      </c>
      <c r="J52" s="45">
        <f t="shared" si="0"/>
        <v>48</v>
      </c>
      <c r="K52" s="44">
        <f>J52</f>
        <v>48</v>
      </c>
    </row>
    <row r="53" spans="1:11" ht="15" x14ac:dyDescent="0.25">
      <c r="A53" s="179"/>
      <c r="B53" s="114"/>
      <c r="C53" s="194" t="s">
        <v>48</v>
      </c>
      <c r="D53" s="43">
        <v>0</v>
      </c>
      <c r="E53" s="43">
        <v>0</v>
      </c>
      <c r="F53" s="43">
        <v>0</v>
      </c>
      <c r="G53" s="44">
        <v>0</v>
      </c>
      <c r="H53" s="44">
        <v>41</v>
      </c>
      <c r="I53" s="44">
        <v>0</v>
      </c>
      <c r="J53" s="45">
        <f t="shared" si="0"/>
        <v>41</v>
      </c>
      <c r="K53" s="44">
        <f t="shared" ref="K53:K54" si="6">J53</f>
        <v>41</v>
      </c>
    </row>
    <row r="54" spans="1:11" ht="15" x14ac:dyDescent="0.25">
      <c r="A54" s="179"/>
      <c r="B54" s="114"/>
      <c r="C54" s="128" t="s">
        <v>49</v>
      </c>
      <c r="D54" s="43">
        <v>35</v>
      </c>
      <c r="E54" s="43">
        <v>0</v>
      </c>
      <c r="F54" s="43">
        <v>35</v>
      </c>
      <c r="G54" s="44">
        <v>1</v>
      </c>
      <c r="H54" s="44">
        <v>2</v>
      </c>
      <c r="I54" s="44">
        <v>0</v>
      </c>
      <c r="J54" s="45">
        <f t="shared" si="0"/>
        <v>38</v>
      </c>
      <c r="K54" s="44">
        <f t="shared" si="6"/>
        <v>38</v>
      </c>
    </row>
    <row r="55" spans="1:11" ht="15" x14ac:dyDescent="0.25">
      <c r="A55" s="191"/>
      <c r="B55" s="114"/>
      <c r="C55" s="128"/>
      <c r="D55" s="40"/>
      <c r="E55" s="40"/>
      <c r="F55" s="40"/>
      <c r="G55" s="41"/>
      <c r="H55" s="41"/>
      <c r="I55" s="41"/>
      <c r="J55" s="42"/>
      <c r="K55" s="41"/>
    </row>
    <row r="56" spans="1:11" ht="15" x14ac:dyDescent="0.25">
      <c r="A56" s="190"/>
      <c r="B56" s="133" t="s">
        <v>50</v>
      </c>
      <c r="C56" s="136" t="s">
        <v>51</v>
      </c>
      <c r="D56" s="46">
        <v>20278</v>
      </c>
      <c r="E56" s="46">
        <v>817</v>
      </c>
      <c r="F56" s="46">
        <v>21095</v>
      </c>
      <c r="G56" s="47">
        <v>9771</v>
      </c>
      <c r="H56" s="47">
        <v>2679</v>
      </c>
      <c r="I56" s="47">
        <v>0</v>
      </c>
      <c r="J56" s="48">
        <f t="shared" si="0"/>
        <v>33545</v>
      </c>
      <c r="K56" s="47">
        <f>J56</f>
        <v>33545</v>
      </c>
    </row>
    <row r="57" spans="1:11" ht="15" x14ac:dyDescent="0.25">
      <c r="A57" s="188"/>
      <c r="B57" s="114"/>
      <c r="C57" s="115" t="s">
        <v>52</v>
      </c>
      <c r="D57" s="43">
        <v>5</v>
      </c>
      <c r="E57" s="43">
        <v>0</v>
      </c>
      <c r="F57" s="43">
        <v>5</v>
      </c>
      <c r="G57" s="44">
        <v>5916</v>
      </c>
      <c r="H57" s="44">
        <v>157</v>
      </c>
      <c r="I57" s="44">
        <v>0</v>
      </c>
      <c r="J57" s="45">
        <f t="shared" si="0"/>
        <v>6078</v>
      </c>
      <c r="K57" s="44">
        <f>J57</f>
        <v>6078</v>
      </c>
    </row>
    <row r="58" spans="1:11" ht="15" x14ac:dyDescent="0.25">
      <c r="A58" s="186"/>
      <c r="B58" s="114"/>
      <c r="C58" s="124" t="s">
        <v>53</v>
      </c>
      <c r="D58" s="40"/>
      <c r="E58" s="40"/>
      <c r="F58" s="40"/>
      <c r="G58" s="41"/>
      <c r="H58" s="41"/>
      <c r="I58" s="41"/>
      <c r="J58" s="42"/>
      <c r="K58" s="41"/>
    </row>
    <row r="59" spans="1:11" ht="15" x14ac:dyDescent="0.25">
      <c r="A59" s="188"/>
      <c r="B59" s="114"/>
      <c r="C59" s="128" t="s">
        <v>54</v>
      </c>
      <c r="D59" s="43">
        <v>776</v>
      </c>
      <c r="E59" s="43">
        <v>0</v>
      </c>
      <c r="F59" s="43">
        <v>776</v>
      </c>
      <c r="G59" s="44">
        <v>8</v>
      </c>
      <c r="H59" s="44">
        <v>51</v>
      </c>
      <c r="I59" s="44">
        <v>0</v>
      </c>
      <c r="J59" s="45">
        <f t="shared" si="0"/>
        <v>835</v>
      </c>
      <c r="K59" s="44">
        <f>J59</f>
        <v>835</v>
      </c>
    </row>
    <row r="60" spans="1:11" ht="15" x14ac:dyDescent="0.25">
      <c r="A60" s="188"/>
      <c r="B60" s="114"/>
      <c r="C60" s="128" t="s">
        <v>55</v>
      </c>
      <c r="D60" s="43">
        <v>279</v>
      </c>
      <c r="E60" s="43">
        <v>0</v>
      </c>
      <c r="F60" s="43">
        <v>279</v>
      </c>
      <c r="G60" s="44">
        <v>4</v>
      </c>
      <c r="H60" s="44">
        <v>19</v>
      </c>
      <c r="I60" s="44">
        <v>0</v>
      </c>
      <c r="J60" s="45">
        <f t="shared" si="0"/>
        <v>302</v>
      </c>
      <c r="K60" s="44">
        <f t="shared" ref="K60:K76" si="7">J60</f>
        <v>302</v>
      </c>
    </row>
    <row r="61" spans="1:11" ht="15" x14ac:dyDescent="0.25">
      <c r="A61" s="188"/>
      <c r="B61" s="114"/>
      <c r="C61" s="128" t="s">
        <v>56</v>
      </c>
      <c r="D61" s="43">
        <v>17</v>
      </c>
      <c r="E61" s="43">
        <v>0</v>
      </c>
      <c r="F61" s="43">
        <v>17</v>
      </c>
      <c r="G61" s="44">
        <v>0</v>
      </c>
      <c r="H61" s="44">
        <v>0</v>
      </c>
      <c r="I61" s="44">
        <v>0</v>
      </c>
      <c r="J61" s="45">
        <f>SUM(F61:I61)</f>
        <v>17</v>
      </c>
      <c r="K61" s="44">
        <f t="shared" si="7"/>
        <v>17</v>
      </c>
    </row>
    <row r="62" spans="1:11" ht="15" x14ac:dyDescent="0.25">
      <c r="A62" s="188"/>
      <c r="B62" s="114"/>
      <c r="C62" s="128" t="s">
        <v>57</v>
      </c>
      <c r="D62" s="43">
        <v>7084</v>
      </c>
      <c r="E62" s="43">
        <v>0</v>
      </c>
      <c r="F62" s="43">
        <v>7084</v>
      </c>
      <c r="G62" s="44">
        <v>203</v>
      </c>
      <c r="H62" s="44">
        <v>559</v>
      </c>
      <c r="I62" s="44">
        <v>0</v>
      </c>
      <c r="J62" s="45">
        <f t="shared" si="0"/>
        <v>7846</v>
      </c>
      <c r="K62" s="44">
        <f t="shared" si="7"/>
        <v>7846</v>
      </c>
    </row>
    <row r="63" spans="1:11" ht="15" x14ac:dyDescent="0.25">
      <c r="A63" s="188"/>
      <c r="B63" s="114"/>
      <c r="C63" s="128" t="s">
        <v>58</v>
      </c>
      <c r="D63" s="43">
        <v>9312</v>
      </c>
      <c r="E63" s="43">
        <v>0</v>
      </c>
      <c r="F63" s="43">
        <v>9312</v>
      </c>
      <c r="G63" s="44">
        <v>214</v>
      </c>
      <c r="H63" s="44">
        <v>689</v>
      </c>
      <c r="I63" s="44">
        <v>0</v>
      </c>
      <c r="J63" s="45">
        <f t="shared" si="0"/>
        <v>10215</v>
      </c>
      <c r="K63" s="44">
        <f t="shared" si="7"/>
        <v>10215</v>
      </c>
    </row>
    <row r="64" spans="1:11" ht="15" x14ac:dyDescent="0.25">
      <c r="A64" s="186"/>
      <c r="B64" s="114"/>
      <c r="C64" s="128" t="s">
        <v>59</v>
      </c>
      <c r="D64" s="43">
        <v>1</v>
      </c>
      <c r="E64" s="43">
        <v>0</v>
      </c>
      <c r="F64" s="43">
        <v>1</v>
      </c>
      <c r="G64" s="44">
        <v>533</v>
      </c>
      <c r="H64" s="44">
        <v>24</v>
      </c>
      <c r="I64" s="44">
        <v>0</v>
      </c>
      <c r="J64" s="45">
        <f t="shared" si="0"/>
        <v>558</v>
      </c>
      <c r="K64" s="44">
        <f t="shared" si="7"/>
        <v>558</v>
      </c>
    </row>
    <row r="65" spans="1:11" ht="15" x14ac:dyDescent="0.25">
      <c r="A65" s="188"/>
      <c r="B65" s="114"/>
      <c r="C65" s="128" t="s">
        <v>60</v>
      </c>
      <c r="D65" s="43">
        <v>1371</v>
      </c>
      <c r="E65" s="43">
        <v>0</v>
      </c>
      <c r="F65" s="43">
        <v>1371</v>
      </c>
      <c r="G65" s="44">
        <v>24</v>
      </c>
      <c r="H65" s="44">
        <v>101</v>
      </c>
      <c r="I65" s="44">
        <v>0</v>
      </c>
      <c r="J65" s="45">
        <f t="shared" si="0"/>
        <v>1496</v>
      </c>
      <c r="K65" s="44">
        <f t="shared" si="7"/>
        <v>1496</v>
      </c>
    </row>
    <row r="66" spans="1:11" ht="15" x14ac:dyDescent="0.25">
      <c r="A66" s="188"/>
      <c r="B66" s="114"/>
      <c r="C66" s="128" t="s">
        <v>61</v>
      </c>
      <c r="D66" s="43">
        <v>0</v>
      </c>
      <c r="E66" s="43">
        <v>0</v>
      </c>
      <c r="F66" s="43">
        <v>0</v>
      </c>
      <c r="G66" s="44">
        <v>216</v>
      </c>
      <c r="H66" s="44">
        <v>0</v>
      </c>
      <c r="I66" s="44">
        <v>0</v>
      </c>
      <c r="J66" s="45">
        <f t="shared" si="0"/>
        <v>216</v>
      </c>
      <c r="K66" s="44">
        <f t="shared" si="7"/>
        <v>216</v>
      </c>
    </row>
    <row r="67" spans="1:11" ht="15" x14ac:dyDescent="0.25">
      <c r="A67" s="186"/>
      <c r="B67" s="114"/>
      <c r="C67" s="124" t="s">
        <v>62</v>
      </c>
      <c r="D67" s="43">
        <v>0</v>
      </c>
      <c r="E67" s="43">
        <v>0</v>
      </c>
      <c r="F67" s="43">
        <v>0</v>
      </c>
      <c r="G67" s="44">
        <v>1267</v>
      </c>
      <c r="H67" s="44">
        <v>48</v>
      </c>
      <c r="I67" s="44">
        <v>0</v>
      </c>
      <c r="J67" s="45">
        <f t="shared" si="0"/>
        <v>1315</v>
      </c>
      <c r="K67" s="44">
        <f t="shared" si="7"/>
        <v>1315</v>
      </c>
    </row>
    <row r="68" spans="1:11" ht="15" x14ac:dyDescent="0.25">
      <c r="A68" s="188"/>
      <c r="B68" s="114"/>
      <c r="C68" s="124" t="s">
        <v>63</v>
      </c>
      <c r="D68" s="43">
        <v>1419</v>
      </c>
      <c r="E68" s="43">
        <v>0</v>
      </c>
      <c r="F68" s="43">
        <v>1419</v>
      </c>
      <c r="G68" s="44">
        <v>20</v>
      </c>
      <c r="H68" s="44">
        <v>77</v>
      </c>
      <c r="I68" s="44">
        <v>0</v>
      </c>
      <c r="J68" s="45">
        <f t="shared" si="0"/>
        <v>1516</v>
      </c>
      <c r="K68" s="44">
        <f t="shared" si="7"/>
        <v>1516</v>
      </c>
    </row>
    <row r="69" spans="1:11" ht="15" x14ac:dyDescent="0.25">
      <c r="A69" s="188"/>
      <c r="B69" s="114"/>
      <c r="C69" s="124" t="s">
        <v>64</v>
      </c>
      <c r="D69" s="43">
        <v>0</v>
      </c>
      <c r="E69" s="43">
        <v>0</v>
      </c>
      <c r="F69" s="43">
        <v>0</v>
      </c>
      <c r="G69" s="44">
        <v>0</v>
      </c>
      <c r="H69" s="44">
        <v>773</v>
      </c>
      <c r="I69" s="44">
        <v>0</v>
      </c>
      <c r="J69" s="45">
        <f t="shared" si="0"/>
        <v>773</v>
      </c>
      <c r="K69" s="44">
        <f t="shared" si="7"/>
        <v>773</v>
      </c>
    </row>
    <row r="70" spans="1:11" ht="15" x14ac:dyDescent="0.25">
      <c r="A70" s="188"/>
      <c r="B70" s="114"/>
      <c r="C70" s="193" t="s">
        <v>65</v>
      </c>
      <c r="D70" s="43">
        <v>0</v>
      </c>
      <c r="E70" s="43">
        <v>0</v>
      </c>
      <c r="F70" s="43">
        <v>0</v>
      </c>
      <c r="G70" s="44">
        <v>76</v>
      </c>
      <c r="H70" s="44">
        <v>0</v>
      </c>
      <c r="I70" s="44">
        <v>0</v>
      </c>
      <c r="J70" s="45">
        <f t="shared" si="0"/>
        <v>76</v>
      </c>
      <c r="K70" s="44">
        <f t="shared" si="7"/>
        <v>76</v>
      </c>
    </row>
    <row r="71" spans="1:11" ht="15" x14ac:dyDescent="0.25">
      <c r="A71" s="188"/>
      <c r="B71" s="114"/>
      <c r="C71" s="193" t="s">
        <v>66</v>
      </c>
      <c r="D71" s="43">
        <v>0</v>
      </c>
      <c r="E71" s="43">
        <v>0</v>
      </c>
      <c r="F71" s="43">
        <v>0</v>
      </c>
      <c r="G71" s="44">
        <v>0</v>
      </c>
      <c r="H71" s="44">
        <v>109</v>
      </c>
      <c r="I71" s="44">
        <v>0</v>
      </c>
      <c r="J71" s="45">
        <f t="shared" si="0"/>
        <v>109</v>
      </c>
      <c r="K71" s="44">
        <f t="shared" si="7"/>
        <v>109</v>
      </c>
    </row>
    <row r="72" spans="1:11" ht="15" x14ac:dyDescent="0.25">
      <c r="A72" s="188"/>
      <c r="B72" s="114"/>
      <c r="C72" s="193" t="s">
        <v>67</v>
      </c>
      <c r="D72" s="43">
        <v>0</v>
      </c>
      <c r="E72" s="43">
        <v>327</v>
      </c>
      <c r="F72" s="43">
        <v>327</v>
      </c>
      <c r="G72" s="44">
        <v>0</v>
      </c>
      <c r="H72" s="44">
        <v>0</v>
      </c>
      <c r="I72" s="44">
        <v>0</v>
      </c>
      <c r="J72" s="45">
        <f>SUM(F72:I72)</f>
        <v>327</v>
      </c>
      <c r="K72" s="44">
        <f t="shared" si="7"/>
        <v>327</v>
      </c>
    </row>
    <row r="73" spans="1:11" ht="15" x14ac:dyDescent="0.25">
      <c r="A73" s="188"/>
      <c r="B73" s="114"/>
      <c r="C73" s="193" t="s">
        <v>392</v>
      </c>
      <c r="D73" s="43">
        <v>0</v>
      </c>
      <c r="E73" s="43">
        <v>0</v>
      </c>
      <c r="F73" s="43">
        <v>0</v>
      </c>
      <c r="G73" s="44">
        <v>0</v>
      </c>
      <c r="H73" s="44">
        <v>0</v>
      </c>
      <c r="I73" s="44">
        <v>0</v>
      </c>
      <c r="J73" s="45">
        <f t="shared" ref="J73:J74" si="8">SUM(F73:I73)</f>
        <v>0</v>
      </c>
      <c r="K73" s="44">
        <f t="shared" ref="K73:K74" si="9">J73</f>
        <v>0</v>
      </c>
    </row>
    <row r="74" spans="1:11" ht="15" x14ac:dyDescent="0.25">
      <c r="A74" s="188"/>
      <c r="B74" s="114"/>
      <c r="C74" s="193" t="s">
        <v>393</v>
      </c>
      <c r="D74" s="43">
        <v>0</v>
      </c>
      <c r="E74" s="43">
        <v>0</v>
      </c>
      <c r="F74" s="43">
        <v>0</v>
      </c>
      <c r="G74" s="44">
        <v>0</v>
      </c>
      <c r="H74" s="44">
        <v>0</v>
      </c>
      <c r="I74" s="44">
        <v>0</v>
      </c>
      <c r="J74" s="45">
        <f t="shared" si="8"/>
        <v>0</v>
      </c>
      <c r="K74" s="44">
        <f t="shared" si="9"/>
        <v>0</v>
      </c>
    </row>
    <row r="75" spans="1:11" ht="15" x14ac:dyDescent="0.25">
      <c r="A75" s="190"/>
      <c r="B75" s="114"/>
      <c r="C75" s="128" t="s">
        <v>68</v>
      </c>
      <c r="D75" s="43">
        <v>13</v>
      </c>
      <c r="E75" s="43">
        <v>0</v>
      </c>
      <c r="F75" s="43">
        <v>13</v>
      </c>
      <c r="G75" s="44">
        <v>1290</v>
      </c>
      <c r="H75" s="44">
        <v>55</v>
      </c>
      <c r="I75" s="44">
        <v>0</v>
      </c>
      <c r="J75" s="45">
        <f t="shared" si="0"/>
        <v>1358</v>
      </c>
      <c r="K75" s="44">
        <f t="shared" si="7"/>
        <v>1358</v>
      </c>
    </row>
    <row r="76" spans="1:11" ht="15" x14ac:dyDescent="0.2">
      <c r="A76" s="191"/>
      <c r="B76" s="195"/>
      <c r="C76" s="196" t="s">
        <v>69</v>
      </c>
      <c r="D76" s="40">
        <v>1</v>
      </c>
      <c r="E76" s="43">
        <v>490</v>
      </c>
      <c r="F76" s="43">
        <v>491</v>
      </c>
      <c r="G76" s="44">
        <v>0</v>
      </c>
      <c r="H76" s="44">
        <v>17</v>
      </c>
      <c r="I76" s="44">
        <v>0</v>
      </c>
      <c r="J76" s="45">
        <f t="shared" si="0"/>
        <v>508</v>
      </c>
      <c r="K76" s="44">
        <f t="shared" si="7"/>
        <v>508</v>
      </c>
    </row>
    <row r="77" spans="1:11" ht="15" x14ac:dyDescent="0.2">
      <c r="B77" s="195"/>
      <c r="C77" s="196"/>
      <c r="D77" s="40"/>
      <c r="E77" s="40"/>
      <c r="F77" s="40"/>
      <c r="G77" s="41"/>
      <c r="H77" s="41"/>
      <c r="I77" s="41"/>
      <c r="J77" s="42"/>
      <c r="K77" s="41"/>
    </row>
    <row r="78" spans="1:11" ht="15" x14ac:dyDescent="0.25">
      <c r="B78" s="133" t="s">
        <v>70</v>
      </c>
      <c r="C78" s="134" t="s">
        <v>71</v>
      </c>
      <c r="D78" s="46">
        <v>292</v>
      </c>
      <c r="E78" s="46">
        <v>153</v>
      </c>
      <c r="F78" s="46">
        <v>445</v>
      </c>
      <c r="G78" s="47">
        <v>337</v>
      </c>
      <c r="H78" s="47">
        <v>13968</v>
      </c>
      <c r="I78" s="47">
        <v>0</v>
      </c>
      <c r="J78" s="48">
        <f t="shared" si="0"/>
        <v>14750</v>
      </c>
      <c r="K78" s="47">
        <f>J78</f>
        <v>14750</v>
      </c>
    </row>
    <row r="79" spans="1:11" ht="15" x14ac:dyDescent="0.25">
      <c r="A79" s="179"/>
      <c r="B79" s="114"/>
      <c r="C79" s="115" t="s">
        <v>72</v>
      </c>
      <c r="D79" s="43">
        <v>0</v>
      </c>
      <c r="E79" s="43">
        <v>0</v>
      </c>
      <c r="F79" s="43">
        <v>0</v>
      </c>
      <c r="G79" s="44">
        <v>34</v>
      </c>
      <c r="H79" s="44">
        <v>1697</v>
      </c>
      <c r="I79" s="44">
        <v>0</v>
      </c>
      <c r="J79" s="45">
        <f t="shared" si="0"/>
        <v>1731</v>
      </c>
      <c r="K79" s="44">
        <f>J79</f>
        <v>1731</v>
      </c>
    </row>
    <row r="80" spans="1:11" ht="15" x14ac:dyDescent="0.25">
      <c r="B80" s="114"/>
      <c r="C80" s="115" t="s">
        <v>73</v>
      </c>
      <c r="D80" s="43">
        <v>0</v>
      </c>
      <c r="E80" s="43">
        <v>0</v>
      </c>
      <c r="F80" s="43">
        <v>0</v>
      </c>
      <c r="G80" s="44">
        <v>0</v>
      </c>
      <c r="H80" s="44">
        <v>10169</v>
      </c>
      <c r="I80" s="44">
        <v>0</v>
      </c>
      <c r="J80" s="45">
        <f t="shared" si="0"/>
        <v>10169</v>
      </c>
      <c r="K80" s="44">
        <f t="shared" ref="K80:K88" si="10">J80</f>
        <v>10169</v>
      </c>
    </row>
    <row r="81" spans="1:11" ht="15" x14ac:dyDescent="0.25">
      <c r="A81" s="179"/>
      <c r="B81" s="114"/>
      <c r="C81" s="115" t="s">
        <v>74</v>
      </c>
      <c r="D81" s="43">
        <v>0</v>
      </c>
      <c r="E81" s="43">
        <v>0</v>
      </c>
      <c r="F81" s="43">
        <v>0</v>
      </c>
      <c r="G81" s="44">
        <v>0</v>
      </c>
      <c r="H81" s="44">
        <v>493</v>
      </c>
      <c r="I81" s="44">
        <v>0</v>
      </c>
      <c r="J81" s="45">
        <f t="shared" si="0"/>
        <v>493</v>
      </c>
      <c r="K81" s="44">
        <f t="shared" si="10"/>
        <v>493</v>
      </c>
    </row>
    <row r="82" spans="1:11" ht="15" x14ac:dyDescent="0.25">
      <c r="A82" s="182"/>
      <c r="B82" s="114"/>
      <c r="C82" s="115" t="s">
        <v>75</v>
      </c>
      <c r="D82" s="43">
        <v>0</v>
      </c>
      <c r="E82" s="43">
        <v>0</v>
      </c>
      <c r="F82" s="43">
        <v>0</v>
      </c>
      <c r="G82" s="44">
        <v>2</v>
      </c>
      <c r="H82" s="44">
        <v>156</v>
      </c>
      <c r="I82" s="44">
        <v>0</v>
      </c>
      <c r="J82" s="45">
        <f t="shared" ref="J82:J142" si="11">SUM(F82:I82)</f>
        <v>158</v>
      </c>
      <c r="K82" s="44">
        <f t="shared" si="10"/>
        <v>158</v>
      </c>
    </row>
    <row r="83" spans="1:11" ht="15" x14ac:dyDescent="0.25">
      <c r="A83" s="179"/>
      <c r="B83" s="114"/>
      <c r="C83" s="115" t="s">
        <v>76</v>
      </c>
      <c r="D83" s="43">
        <v>0</v>
      </c>
      <c r="E83" s="43">
        <v>0</v>
      </c>
      <c r="F83" s="43">
        <v>0</v>
      </c>
      <c r="G83" s="44">
        <v>0</v>
      </c>
      <c r="H83" s="44">
        <v>220</v>
      </c>
      <c r="I83" s="44">
        <v>0</v>
      </c>
      <c r="J83" s="45">
        <f t="shared" si="11"/>
        <v>220</v>
      </c>
      <c r="K83" s="44">
        <f t="shared" si="10"/>
        <v>220</v>
      </c>
    </row>
    <row r="84" spans="1:11" ht="15" x14ac:dyDescent="0.25">
      <c r="A84" s="179"/>
      <c r="B84" s="114"/>
      <c r="C84" s="115" t="s">
        <v>77</v>
      </c>
      <c r="D84" s="43">
        <v>29</v>
      </c>
      <c r="E84" s="43">
        <v>15</v>
      </c>
      <c r="F84" s="43">
        <v>44</v>
      </c>
      <c r="G84" s="44">
        <v>183</v>
      </c>
      <c r="H84" s="44">
        <v>0</v>
      </c>
      <c r="I84" s="44">
        <v>0</v>
      </c>
      <c r="J84" s="45">
        <f t="shared" si="11"/>
        <v>227</v>
      </c>
      <c r="K84" s="44">
        <f t="shared" si="10"/>
        <v>227</v>
      </c>
    </row>
    <row r="85" spans="1:11" ht="15" x14ac:dyDescent="0.25">
      <c r="A85" s="183"/>
      <c r="B85" s="114"/>
      <c r="C85" s="115" t="s">
        <v>78</v>
      </c>
      <c r="D85" s="43">
        <v>7</v>
      </c>
      <c r="E85" s="43">
        <v>0</v>
      </c>
      <c r="F85" s="43">
        <v>7</v>
      </c>
      <c r="G85" s="44">
        <v>0</v>
      </c>
      <c r="H85" s="44">
        <v>0</v>
      </c>
      <c r="I85" s="44">
        <v>0</v>
      </c>
      <c r="J85" s="45">
        <f t="shared" si="11"/>
        <v>7</v>
      </c>
      <c r="K85" s="44">
        <f t="shared" si="10"/>
        <v>7</v>
      </c>
    </row>
    <row r="86" spans="1:11" ht="15" x14ac:dyDescent="0.25">
      <c r="A86" s="179"/>
      <c r="B86" s="114"/>
      <c r="C86" s="115" t="s">
        <v>13</v>
      </c>
      <c r="D86" s="43">
        <v>256</v>
      </c>
      <c r="E86" s="43">
        <v>138</v>
      </c>
      <c r="F86" s="43">
        <v>394</v>
      </c>
      <c r="G86" s="44">
        <v>74</v>
      </c>
      <c r="H86" s="44">
        <v>1226</v>
      </c>
      <c r="I86" s="44">
        <v>0</v>
      </c>
      <c r="J86" s="45">
        <f t="shared" si="11"/>
        <v>1694</v>
      </c>
      <c r="K86" s="44">
        <f t="shared" si="10"/>
        <v>1694</v>
      </c>
    </row>
    <row r="87" spans="1:11" ht="15" x14ac:dyDescent="0.25">
      <c r="A87" s="179"/>
      <c r="B87" s="114"/>
      <c r="C87" s="115" t="s">
        <v>79</v>
      </c>
      <c r="D87" s="43">
        <v>0</v>
      </c>
      <c r="E87" s="43">
        <v>0</v>
      </c>
      <c r="F87" s="43">
        <v>0</v>
      </c>
      <c r="G87" s="44">
        <v>0</v>
      </c>
      <c r="H87" s="44">
        <v>0</v>
      </c>
      <c r="I87" s="44">
        <v>0</v>
      </c>
      <c r="J87" s="45">
        <f>SUM(F87:I87)</f>
        <v>0</v>
      </c>
      <c r="K87" s="44">
        <f t="shared" si="10"/>
        <v>0</v>
      </c>
    </row>
    <row r="88" spans="1:11" ht="15" x14ac:dyDescent="0.25">
      <c r="A88" s="191"/>
      <c r="B88" s="114"/>
      <c r="C88" s="115" t="s">
        <v>80</v>
      </c>
      <c r="D88" s="43">
        <v>0</v>
      </c>
      <c r="E88" s="43">
        <v>0</v>
      </c>
      <c r="F88" s="43">
        <v>0</v>
      </c>
      <c r="G88" s="44">
        <v>44</v>
      </c>
      <c r="H88" s="44">
        <v>7</v>
      </c>
      <c r="I88" s="44">
        <v>0</v>
      </c>
      <c r="J88" s="45">
        <f t="shared" si="11"/>
        <v>51</v>
      </c>
      <c r="K88" s="44">
        <f t="shared" si="10"/>
        <v>51</v>
      </c>
    </row>
    <row r="89" spans="1:11" ht="15" x14ac:dyDescent="0.25">
      <c r="A89" s="191"/>
      <c r="B89" s="114"/>
      <c r="C89" s="115"/>
      <c r="D89" s="40"/>
      <c r="E89" s="40"/>
      <c r="F89" s="40"/>
      <c r="G89" s="41"/>
      <c r="H89" s="41"/>
      <c r="I89" s="41"/>
      <c r="J89" s="42"/>
      <c r="K89" s="41"/>
    </row>
    <row r="90" spans="1:11" ht="15" x14ac:dyDescent="0.25">
      <c r="A90" s="190"/>
      <c r="B90" s="114"/>
      <c r="C90" s="197" t="s">
        <v>81</v>
      </c>
      <c r="D90" s="49">
        <v>1561</v>
      </c>
      <c r="E90" s="49">
        <v>0</v>
      </c>
      <c r="F90" s="49">
        <v>1561</v>
      </c>
      <c r="G90" s="50">
        <v>0</v>
      </c>
      <c r="H90" s="50">
        <v>0</v>
      </c>
      <c r="I90" s="50">
        <v>0</v>
      </c>
      <c r="J90" s="51">
        <f t="shared" si="11"/>
        <v>1561</v>
      </c>
      <c r="K90" s="50">
        <f>J90</f>
        <v>1561</v>
      </c>
    </row>
    <row r="91" spans="1:11" ht="15" x14ac:dyDescent="0.25">
      <c r="A91" s="188"/>
      <c r="B91" s="114"/>
      <c r="C91" s="198" t="s">
        <v>82</v>
      </c>
      <c r="D91" s="43">
        <v>1554</v>
      </c>
      <c r="E91" s="43">
        <v>0</v>
      </c>
      <c r="F91" s="43">
        <v>1554</v>
      </c>
      <c r="G91" s="44">
        <v>0</v>
      </c>
      <c r="H91" s="44">
        <v>0</v>
      </c>
      <c r="I91" s="44">
        <v>0</v>
      </c>
      <c r="J91" s="45">
        <f t="shared" si="11"/>
        <v>1554</v>
      </c>
      <c r="K91" s="44">
        <f>J91</f>
        <v>1554</v>
      </c>
    </row>
    <row r="92" spans="1:11" ht="15" x14ac:dyDescent="0.25">
      <c r="A92" s="186"/>
      <c r="B92" s="114"/>
      <c r="C92" s="198" t="s">
        <v>83</v>
      </c>
      <c r="D92" s="43">
        <v>0</v>
      </c>
      <c r="E92" s="43">
        <v>0</v>
      </c>
      <c r="F92" s="43">
        <v>0</v>
      </c>
      <c r="G92" s="44">
        <v>0</v>
      </c>
      <c r="H92" s="44">
        <v>0</v>
      </c>
      <c r="I92" s="44">
        <v>0</v>
      </c>
      <c r="J92" s="45">
        <f t="shared" si="11"/>
        <v>0</v>
      </c>
      <c r="K92" s="44">
        <f>J92</f>
        <v>0</v>
      </c>
    </row>
    <row r="93" spans="1:11" ht="15" x14ac:dyDescent="0.25">
      <c r="A93" s="188"/>
      <c r="B93" s="114"/>
      <c r="C93" s="198" t="s">
        <v>84</v>
      </c>
      <c r="D93" s="43">
        <v>7</v>
      </c>
      <c r="E93" s="43">
        <v>0</v>
      </c>
      <c r="F93" s="43">
        <v>7</v>
      </c>
      <c r="G93" s="44">
        <v>0</v>
      </c>
      <c r="H93" s="44">
        <v>0</v>
      </c>
      <c r="I93" s="44">
        <v>0</v>
      </c>
      <c r="J93" s="45">
        <f t="shared" si="11"/>
        <v>7</v>
      </c>
      <c r="K93" s="44">
        <f>J93</f>
        <v>7</v>
      </c>
    </row>
    <row r="94" spans="1:11" ht="15" x14ac:dyDescent="0.25">
      <c r="A94" s="186"/>
      <c r="B94" s="114"/>
      <c r="C94" s="128"/>
      <c r="D94" s="40"/>
      <c r="E94" s="40"/>
      <c r="F94" s="40"/>
      <c r="G94" s="41"/>
      <c r="H94" s="41"/>
      <c r="I94" s="41"/>
      <c r="J94" s="42"/>
      <c r="K94" s="41"/>
    </row>
    <row r="95" spans="1:11" ht="15" x14ac:dyDescent="0.25">
      <c r="A95" s="191"/>
      <c r="B95" s="167" t="s">
        <v>85</v>
      </c>
      <c r="C95" s="159" t="s">
        <v>86</v>
      </c>
      <c r="D95" s="213">
        <v>7169</v>
      </c>
      <c r="E95" s="213">
        <v>1465</v>
      </c>
      <c r="F95" s="213">
        <v>8634</v>
      </c>
      <c r="G95" s="214">
        <v>564</v>
      </c>
      <c r="H95" s="214">
        <v>615</v>
      </c>
      <c r="I95" s="214">
        <v>3257</v>
      </c>
      <c r="J95" s="215">
        <f t="shared" si="11"/>
        <v>13070</v>
      </c>
      <c r="K95" s="214">
        <f>K97+K109+K117</f>
        <v>10140</v>
      </c>
    </row>
    <row r="96" spans="1:11" ht="15" x14ac:dyDescent="0.25">
      <c r="A96" s="188"/>
      <c r="B96" s="114"/>
      <c r="C96" s="128"/>
      <c r="D96" s="40"/>
      <c r="E96" s="40"/>
      <c r="F96" s="40"/>
      <c r="G96" s="41"/>
      <c r="H96" s="41"/>
      <c r="I96" s="41"/>
      <c r="J96" s="42"/>
      <c r="K96" s="41"/>
    </row>
    <row r="97" spans="1:11" ht="15" x14ac:dyDescent="0.25">
      <c r="A97" s="188"/>
      <c r="B97" s="133" t="s">
        <v>87</v>
      </c>
      <c r="C97" s="136" t="s">
        <v>88</v>
      </c>
      <c r="D97" s="46">
        <v>2810</v>
      </c>
      <c r="E97" s="46">
        <v>1097</v>
      </c>
      <c r="F97" s="46">
        <v>3907</v>
      </c>
      <c r="G97" s="47">
        <v>528</v>
      </c>
      <c r="H97" s="47">
        <v>481</v>
      </c>
      <c r="I97" s="47">
        <v>3254</v>
      </c>
      <c r="J97" s="48">
        <f t="shared" si="11"/>
        <v>8170</v>
      </c>
      <c r="K97" s="47">
        <f>SUM(K98:K107)</f>
        <v>5240</v>
      </c>
    </row>
    <row r="98" spans="1:11" ht="15" x14ac:dyDescent="0.25">
      <c r="A98" s="186"/>
      <c r="B98" s="114"/>
      <c r="C98" s="124" t="s">
        <v>89</v>
      </c>
      <c r="D98" s="43">
        <v>0</v>
      </c>
      <c r="E98" s="43">
        <v>0</v>
      </c>
      <c r="F98" s="43">
        <v>0</v>
      </c>
      <c r="G98" s="44">
        <v>0</v>
      </c>
      <c r="H98" s="44">
        <v>5</v>
      </c>
      <c r="I98" s="44">
        <v>2919</v>
      </c>
      <c r="J98" s="45">
        <f t="shared" si="11"/>
        <v>2924</v>
      </c>
      <c r="K98" s="44">
        <v>293</v>
      </c>
    </row>
    <row r="99" spans="1:11" ht="15" x14ac:dyDescent="0.25">
      <c r="A99" s="188"/>
      <c r="B99" s="114"/>
      <c r="C99" s="128" t="s">
        <v>90</v>
      </c>
      <c r="D99" s="43">
        <v>852</v>
      </c>
      <c r="E99" s="43">
        <v>125</v>
      </c>
      <c r="F99" s="43">
        <v>977</v>
      </c>
      <c r="G99" s="44">
        <v>0</v>
      </c>
      <c r="H99" s="44">
        <v>9</v>
      </c>
      <c r="I99" s="44">
        <v>22</v>
      </c>
      <c r="J99" s="45">
        <f t="shared" si="11"/>
        <v>1008</v>
      </c>
      <c r="K99" s="44">
        <v>872</v>
      </c>
    </row>
    <row r="100" spans="1:11" ht="15" x14ac:dyDescent="0.25">
      <c r="A100" s="188"/>
      <c r="B100" s="114"/>
      <c r="C100" s="124" t="s">
        <v>91</v>
      </c>
      <c r="D100" s="43">
        <v>96</v>
      </c>
      <c r="E100" s="43">
        <v>0</v>
      </c>
      <c r="F100" s="43">
        <v>96</v>
      </c>
      <c r="G100" s="44">
        <v>0</v>
      </c>
      <c r="H100" s="44">
        <v>0</v>
      </c>
      <c r="I100" s="44">
        <v>0</v>
      </c>
      <c r="J100" s="45">
        <f t="shared" si="11"/>
        <v>96</v>
      </c>
      <c r="K100" s="44">
        <v>96</v>
      </c>
    </row>
    <row r="101" spans="1:11" ht="15" x14ac:dyDescent="0.25">
      <c r="A101" s="188"/>
      <c r="B101" s="114"/>
      <c r="C101" s="124" t="s">
        <v>369</v>
      </c>
      <c r="D101" s="43">
        <v>63</v>
      </c>
      <c r="E101" s="43">
        <v>0</v>
      </c>
      <c r="F101" s="43">
        <v>63</v>
      </c>
      <c r="G101" s="44">
        <v>0</v>
      </c>
      <c r="H101" s="44">
        <v>0</v>
      </c>
      <c r="I101" s="44">
        <v>0</v>
      </c>
      <c r="J101" s="45">
        <f t="shared" si="11"/>
        <v>63</v>
      </c>
      <c r="K101" s="44">
        <v>87</v>
      </c>
    </row>
    <row r="102" spans="1:11" ht="15" x14ac:dyDescent="0.25">
      <c r="A102" s="186"/>
      <c r="B102" s="114"/>
      <c r="C102" s="124" t="s">
        <v>92</v>
      </c>
      <c r="D102" s="43">
        <v>313</v>
      </c>
      <c r="E102" s="43">
        <v>961</v>
      </c>
      <c r="F102" s="43">
        <v>1274</v>
      </c>
      <c r="G102" s="44">
        <v>26</v>
      </c>
      <c r="H102" s="44">
        <v>15</v>
      </c>
      <c r="I102" s="44">
        <v>0</v>
      </c>
      <c r="J102" s="45">
        <f t="shared" si="11"/>
        <v>1315</v>
      </c>
      <c r="K102" s="44">
        <v>1318</v>
      </c>
    </row>
    <row r="103" spans="1:11" ht="15" x14ac:dyDescent="0.25">
      <c r="A103" s="188"/>
      <c r="B103" s="114"/>
      <c r="C103" s="128" t="s">
        <v>93</v>
      </c>
      <c r="D103" s="43">
        <v>547</v>
      </c>
      <c r="E103" s="43">
        <v>0</v>
      </c>
      <c r="F103" s="43">
        <v>547</v>
      </c>
      <c r="G103" s="44">
        <v>0</v>
      </c>
      <c r="H103" s="44">
        <v>0</v>
      </c>
      <c r="I103" s="44">
        <v>0</v>
      </c>
      <c r="J103" s="45">
        <f t="shared" si="11"/>
        <v>547</v>
      </c>
      <c r="K103" s="44">
        <v>547</v>
      </c>
    </row>
    <row r="104" spans="1:11" ht="15" x14ac:dyDescent="0.25">
      <c r="A104" s="188"/>
      <c r="B104" s="114"/>
      <c r="C104" s="124" t="s">
        <v>94</v>
      </c>
      <c r="D104" s="43">
        <v>130</v>
      </c>
      <c r="E104" s="43">
        <v>4</v>
      </c>
      <c r="F104" s="43">
        <v>134</v>
      </c>
      <c r="G104" s="44">
        <v>156</v>
      </c>
      <c r="H104" s="44">
        <v>179</v>
      </c>
      <c r="I104" s="44">
        <v>81</v>
      </c>
      <c r="J104" s="45">
        <f t="shared" si="11"/>
        <v>550</v>
      </c>
      <c r="K104" s="44">
        <v>553</v>
      </c>
    </row>
    <row r="105" spans="1:11" ht="15" x14ac:dyDescent="0.25">
      <c r="A105" s="188"/>
      <c r="B105" s="114"/>
      <c r="C105" s="124" t="s">
        <v>95</v>
      </c>
      <c r="D105" s="43">
        <v>420</v>
      </c>
      <c r="E105" s="43">
        <v>7</v>
      </c>
      <c r="F105" s="43">
        <v>427</v>
      </c>
      <c r="G105" s="44">
        <v>63</v>
      </c>
      <c r="H105" s="44">
        <v>168</v>
      </c>
      <c r="I105" s="44">
        <v>160</v>
      </c>
      <c r="J105" s="45">
        <f t="shared" si="11"/>
        <v>818</v>
      </c>
      <c r="K105" s="44">
        <v>707</v>
      </c>
    </row>
    <row r="106" spans="1:11" ht="15" x14ac:dyDescent="0.25">
      <c r="A106" s="188"/>
      <c r="B106" s="114"/>
      <c r="C106" s="124" t="s">
        <v>96</v>
      </c>
      <c r="D106" s="43">
        <v>389</v>
      </c>
      <c r="E106" s="43">
        <v>0</v>
      </c>
      <c r="F106" s="43">
        <v>389</v>
      </c>
      <c r="G106" s="44">
        <v>86</v>
      </c>
      <c r="H106" s="44">
        <v>91</v>
      </c>
      <c r="I106" s="44">
        <v>72</v>
      </c>
      <c r="J106" s="45">
        <f t="shared" si="11"/>
        <v>638</v>
      </c>
      <c r="K106" s="44">
        <v>556</v>
      </c>
    </row>
    <row r="107" spans="1:11" ht="15" x14ac:dyDescent="0.25">
      <c r="A107" s="188"/>
      <c r="B107" s="114"/>
      <c r="C107" s="124" t="s">
        <v>97</v>
      </c>
      <c r="D107" s="43">
        <v>0</v>
      </c>
      <c r="E107" s="43">
        <v>0</v>
      </c>
      <c r="F107" s="43">
        <v>0</v>
      </c>
      <c r="G107" s="44">
        <v>197</v>
      </c>
      <c r="H107" s="44">
        <v>14</v>
      </c>
      <c r="I107" s="44">
        <v>0</v>
      </c>
      <c r="J107" s="45">
        <f t="shared" si="11"/>
        <v>211</v>
      </c>
      <c r="K107" s="44">
        <v>211</v>
      </c>
    </row>
    <row r="108" spans="1:11" ht="15" x14ac:dyDescent="0.25">
      <c r="A108" s="179"/>
      <c r="B108" s="114"/>
      <c r="C108" s="124"/>
      <c r="D108" s="40"/>
      <c r="E108" s="40"/>
      <c r="F108" s="40"/>
      <c r="G108" s="41"/>
      <c r="H108" s="41"/>
      <c r="I108" s="41"/>
      <c r="J108" s="42"/>
      <c r="K108" s="41"/>
    </row>
    <row r="109" spans="1:11" ht="15" x14ac:dyDescent="0.25">
      <c r="B109" s="133" t="s">
        <v>103</v>
      </c>
      <c r="C109" s="136" t="s">
        <v>104</v>
      </c>
      <c r="D109" s="46">
        <v>4049</v>
      </c>
      <c r="E109" s="46">
        <v>368</v>
      </c>
      <c r="F109" s="46">
        <v>4417</v>
      </c>
      <c r="G109" s="47">
        <v>31</v>
      </c>
      <c r="H109" s="47">
        <v>82</v>
      </c>
      <c r="I109" s="47">
        <v>3</v>
      </c>
      <c r="J109" s="48">
        <f t="shared" si="11"/>
        <v>4533</v>
      </c>
      <c r="K109" s="47">
        <f>J109</f>
        <v>4533</v>
      </c>
    </row>
    <row r="110" spans="1:11" ht="15" x14ac:dyDescent="0.25">
      <c r="A110" s="179"/>
      <c r="B110" s="114"/>
      <c r="C110" s="124" t="s">
        <v>105</v>
      </c>
      <c r="D110" s="43">
        <v>1536</v>
      </c>
      <c r="E110" s="43">
        <v>335</v>
      </c>
      <c r="F110" s="43">
        <v>1871</v>
      </c>
      <c r="G110" s="44">
        <v>0</v>
      </c>
      <c r="H110" s="44">
        <v>0</v>
      </c>
      <c r="I110" s="44">
        <v>0</v>
      </c>
      <c r="J110" s="45">
        <f t="shared" si="11"/>
        <v>1871</v>
      </c>
      <c r="K110" s="44">
        <f>J110</f>
        <v>1871</v>
      </c>
    </row>
    <row r="111" spans="1:11" ht="15" x14ac:dyDescent="0.25">
      <c r="A111" s="182"/>
      <c r="B111" s="114"/>
      <c r="C111" s="124" t="s">
        <v>106</v>
      </c>
      <c r="D111" s="43">
        <v>0</v>
      </c>
      <c r="E111" s="43">
        <v>0</v>
      </c>
      <c r="F111" s="43">
        <v>0</v>
      </c>
      <c r="G111" s="44">
        <v>0</v>
      </c>
      <c r="H111" s="44">
        <v>0</v>
      </c>
      <c r="I111" s="44">
        <v>0</v>
      </c>
      <c r="J111" s="45">
        <f t="shared" si="11"/>
        <v>0</v>
      </c>
      <c r="K111" s="44">
        <f t="shared" ref="K111:K115" si="12">J111</f>
        <v>0</v>
      </c>
    </row>
    <row r="112" spans="1:11" ht="15" x14ac:dyDescent="0.25">
      <c r="A112" s="179"/>
      <c r="B112" s="114"/>
      <c r="C112" s="124" t="s">
        <v>107</v>
      </c>
      <c r="D112" s="43">
        <v>39</v>
      </c>
      <c r="E112" s="43">
        <v>23</v>
      </c>
      <c r="F112" s="43">
        <v>62</v>
      </c>
      <c r="G112" s="44">
        <v>3</v>
      </c>
      <c r="H112" s="44">
        <v>80</v>
      </c>
      <c r="I112" s="44">
        <v>0</v>
      </c>
      <c r="J112" s="45">
        <f>SUM(F112:I112)</f>
        <v>145</v>
      </c>
      <c r="K112" s="44">
        <f t="shared" si="12"/>
        <v>145</v>
      </c>
    </row>
    <row r="113" spans="1:11" ht="15" x14ac:dyDescent="0.25">
      <c r="A113" s="179"/>
      <c r="B113" s="114"/>
      <c r="C113" s="124" t="s">
        <v>108</v>
      </c>
      <c r="D113" s="43">
        <v>2473</v>
      </c>
      <c r="E113" s="43">
        <v>0</v>
      </c>
      <c r="F113" s="43">
        <v>2473</v>
      </c>
      <c r="G113" s="44">
        <v>0</v>
      </c>
      <c r="H113" s="44">
        <v>0</v>
      </c>
      <c r="I113" s="44">
        <v>0</v>
      </c>
      <c r="J113" s="45">
        <f t="shared" si="11"/>
        <v>2473</v>
      </c>
      <c r="K113" s="44">
        <f t="shared" si="12"/>
        <v>2473</v>
      </c>
    </row>
    <row r="114" spans="1:11" ht="15" x14ac:dyDescent="0.25">
      <c r="A114" s="183"/>
      <c r="B114" s="114"/>
      <c r="C114" s="124" t="s">
        <v>109</v>
      </c>
      <c r="D114" s="43">
        <v>1</v>
      </c>
      <c r="E114" s="43">
        <v>0</v>
      </c>
      <c r="F114" s="43">
        <v>1</v>
      </c>
      <c r="G114" s="44">
        <v>0</v>
      </c>
      <c r="H114" s="44">
        <v>0</v>
      </c>
      <c r="I114" s="44">
        <v>0</v>
      </c>
      <c r="J114" s="45">
        <f t="shared" si="11"/>
        <v>1</v>
      </c>
      <c r="K114" s="44">
        <f t="shared" si="12"/>
        <v>1</v>
      </c>
    </row>
    <row r="115" spans="1:11" ht="15" x14ac:dyDescent="0.25">
      <c r="A115" s="179"/>
      <c r="B115" s="114"/>
      <c r="C115" s="128" t="s">
        <v>110</v>
      </c>
      <c r="D115" s="43">
        <v>0</v>
      </c>
      <c r="E115" s="43">
        <v>10</v>
      </c>
      <c r="F115" s="43">
        <v>10</v>
      </c>
      <c r="G115" s="44">
        <v>28</v>
      </c>
      <c r="H115" s="44">
        <v>2</v>
      </c>
      <c r="I115" s="44">
        <v>3</v>
      </c>
      <c r="J115" s="45">
        <f t="shared" si="11"/>
        <v>43</v>
      </c>
      <c r="K115" s="44">
        <f t="shared" si="12"/>
        <v>43</v>
      </c>
    </row>
    <row r="116" spans="1:11" ht="15" x14ac:dyDescent="0.25">
      <c r="A116" s="179"/>
      <c r="B116" s="114"/>
      <c r="C116" s="128"/>
      <c r="D116" s="40"/>
      <c r="E116" s="40"/>
      <c r="F116" s="40"/>
      <c r="G116" s="41"/>
      <c r="H116" s="41"/>
      <c r="I116" s="41"/>
      <c r="J116" s="42"/>
      <c r="K116" s="41"/>
    </row>
    <row r="117" spans="1:11" ht="15" x14ac:dyDescent="0.25">
      <c r="A117" s="191"/>
      <c r="B117" s="133" t="s">
        <v>111</v>
      </c>
      <c r="C117" s="145" t="s">
        <v>112</v>
      </c>
      <c r="D117" s="46">
        <v>310</v>
      </c>
      <c r="E117" s="46">
        <v>0</v>
      </c>
      <c r="F117" s="46">
        <v>310</v>
      </c>
      <c r="G117" s="47">
        <v>5</v>
      </c>
      <c r="H117" s="47">
        <v>52</v>
      </c>
      <c r="I117" s="47">
        <v>0</v>
      </c>
      <c r="J117" s="48">
        <f t="shared" si="11"/>
        <v>367</v>
      </c>
      <c r="K117" s="47">
        <f>J117</f>
        <v>367</v>
      </c>
    </row>
    <row r="118" spans="1:11" ht="15" x14ac:dyDescent="0.25">
      <c r="A118" s="191"/>
      <c r="B118" s="114"/>
      <c r="C118" s="146"/>
      <c r="D118" s="40"/>
      <c r="E118" s="40"/>
      <c r="F118" s="40"/>
      <c r="G118" s="41"/>
      <c r="H118" s="41"/>
      <c r="I118" s="41"/>
      <c r="J118" s="42"/>
      <c r="K118" s="41"/>
    </row>
    <row r="119" spans="1:11" ht="15" x14ac:dyDescent="0.25">
      <c r="A119" s="191"/>
      <c r="B119" s="167" t="s">
        <v>113</v>
      </c>
      <c r="C119" s="159" t="s">
        <v>114</v>
      </c>
      <c r="D119" s="213">
        <v>56171</v>
      </c>
      <c r="E119" s="213">
        <v>213</v>
      </c>
      <c r="F119" s="213">
        <v>56384</v>
      </c>
      <c r="G119" s="214">
        <v>34041</v>
      </c>
      <c r="H119" s="214">
        <v>7948</v>
      </c>
      <c r="I119" s="214">
        <v>0</v>
      </c>
      <c r="J119" s="214">
        <f t="shared" si="11"/>
        <v>98373</v>
      </c>
      <c r="K119" s="214">
        <f>J119</f>
        <v>98373</v>
      </c>
    </row>
    <row r="120" spans="1:11" ht="15" x14ac:dyDescent="0.25">
      <c r="A120" s="186"/>
      <c r="B120" s="114"/>
      <c r="C120" s="124"/>
      <c r="D120" s="40"/>
      <c r="E120" s="40"/>
      <c r="F120" s="40"/>
      <c r="G120" s="41"/>
      <c r="H120" s="41"/>
      <c r="I120" s="41"/>
      <c r="J120" s="42"/>
      <c r="K120" s="41"/>
    </row>
    <row r="121" spans="1:11" ht="15" x14ac:dyDescent="0.25">
      <c r="A121" s="188"/>
      <c r="B121" s="133" t="s">
        <v>115</v>
      </c>
      <c r="C121" s="134" t="s">
        <v>116</v>
      </c>
      <c r="D121" s="46">
        <v>56169</v>
      </c>
      <c r="E121" s="46">
        <v>0</v>
      </c>
      <c r="F121" s="46">
        <v>56169</v>
      </c>
      <c r="G121" s="47">
        <v>33972</v>
      </c>
      <c r="H121" s="47">
        <v>5563</v>
      </c>
      <c r="I121" s="47">
        <v>0</v>
      </c>
      <c r="J121" s="48">
        <f t="shared" si="11"/>
        <v>95704</v>
      </c>
      <c r="K121" s="47">
        <f>J121</f>
        <v>95704</v>
      </c>
    </row>
    <row r="122" spans="1:11" ht="15" x14ac:dyDescent="0.25">
      <c r="A122" s="188"/>
      <c r="B122" s="114"/>
      <c r="C122" s="124" t="s">
        <v>117</v>
      </c>
      <c r="D122" s="43">
        <v>38276</v>
      </c>
      <c r="E122" s="43">
        <v>0</v>
      </c>
      <c r="F122" s="43">
        <v>38276</v>
      </c>
      <c r="G122" s="44">
        <v>33712</v>
      </c>
      <c r="H122" s="44">
        <v>4321</v>
      </c>
      <c r="I122" s="44">
        <v>0</v>
      </c>
      <c r="J122" s="45">
        <f t="shared" si="11"/>
        <v>76309</v>
      </c>
      <c r="K122" s="44">
        <f>J122</f>
        <v>76309</v>
      </c>
    </row>
    <row r="123" spans="1:11" ht="15" x14ac:dyDescent="0.25">
      <c r="A123" s="188"/>
      <c r="B123" s="114"/>
      <c r="C123" s="124" t="s">
        <v>118</v>
      </c>
      <c r="D123" s="43">
        <v>15860</v>
      </c>
      <c r="E123" s="43">
        <v>0</v>
      </c>
      <c r="F123" s="43">
        <v>15860</v>
      </c>
      <c r="G123" s="44">
        <v>252</v>
      </c>
      <c r="H123" s="44">
        <v>1160</v>
      </c>
      <c r="I123" s="44">
        <v>0</v>
      </c>
      <c r="J123" s="45">
        <f t="shared" si="11"/>
        <v>17272</v>
      </c>
      <c r="K123" s="44">
        <f t="shared" ref="K123:K125" si="13">J123</f>
        <v>17272</v>
      </c>
    </row>
    <row r="124" spans="1:11" ht="15" x14ac:dyDescent="0.25">
      <c r="A124" s="188"/>
      <c r="B124" s="114"/>
      <c r="C124" s="124" t="s">
        <v>119</v>
      </c>
      <c r="D124" s="43">
        <v>2033</v>
      </c>
      <c r="E124" s="43">
        <v>0</v>
      </c>
      <c r="F124" s="43">
        <v>2033</v>
      </c>
      <c r="G124" s="44">
        <v>8</v>
      </c>
      <c r="H124" s="44">
        <v>82</v>
      </c>
      <c r="I124" s="44">
        <v>0</v>
      </c>
      <c r="J124" s="45">
        <f t="shared" si="11"/>
        <v>2123</v>
      </c>
      <c r="K124" s="44">
        <f t="shared" si="13"/>
        <v>2123</v>
      </c>
    </row>
    <row r="125" spans="1:11" ht="15" x14ac:dyDescent="0.25">
      <c r="A125" s="190"/>
      <c r="B125" s="114"/>
      <c r="C125" s="124" t="s">
        <v>80</v>
      </c>
      <c r="D125" s="43">
        <v>0</v>
      </c>
      <c r="E125" s="43">
        <v>0</v>
      </c>
      <c r="F125" s="43">
        <v>0</v>
      </c>
      <c r="G125" s="44">
        <v>0</v>
      </c>
      <c r="H125" s="44">
        <v>0</v>
      </c>
      <c r="I125" s="44">
        <v>0</v>
      </c>
      <c r="J125" s="45">
        <f t="shared" si="11"/>
        <v>0</v>
      </c>
      <c r="K125" s="44">
        <f t="shared" si="13"/>
        <v>0</v>
      </c>
    </row>
    <row r="126" spans="1:11" ht="15" x14ac:dyDescent="0.25">
      <c r="A126" s="191"/>
      <c r="B126" s="114"/>
      <c r="C126" s="124"/>
      <c r="D126" s="40"/>
      <c r="E126" s="40"/>
      <c r="F126" s="40"/>
      <c r="G126" s="41"/>
      <c r="H126" s="41"/>
      <c r="I126" s="41"/>
      <c r="J126" s="42"/>
      <c r="K126" s="41"/>
    </row>
    <row r="127" spans="1:11" ht="15" x14ac:dyDescent="0.25">
      <c r="B127" s="133" t="s">
        <v>120</v>
      </c>
      <c r="C127" s="134" t="s">
        <v>121</v>
      </c>
      <c r="D127" s="46">
        <v>2</v>
      </c>
      <c r="E127" s="46">
        <v>213</v>
      </c>
      <c r="F127" s="46">
        <v>215</v>
      </c>
      <c r="G127" s="47">
        <v>69</v>
      </c>
      <c r="H127" s="47">
        <v>2385</v>
      </c>
      <c r="I127" s="47">
        <v>0</v>
      </c>
      <c r="J127" s="48">
        <f t="shared" si="11"/>
        <v>2669</v>
      </c>
      <c r="K127" s="47">
        <f>J127</f>
        <v>2669</v>
      </c>
    </row>
    <row r="128" spans="1:11" ht="15" x14ac:dyDescent="0.25">
      <c r="B128" s="114"/>
      <c r="C128" s="124" t="s">
        <v>122</v>
      </c>
      <c r="D128" s="43">
        <v>2</v>
      </c>
      <c r="E128" s="43">
        <v>0</v>
      </c>
      <c r="F128" s="43">
        <v>2</v>
      </c>
      <c r="G128" s="44">
        <v>46</v>
      </c>
      <c r="H128" s="44">
        <v>3</v>
      </c>
      <c r="I128" s="44">
        <v>0</v>
      </c>
      <c r="J128" s="45">
        <f t="shared" si="11"/>
        <v>51</v>
      </c>
      <c r="K128" s="44">
        <f>J128</f>
        <v>51</v>
      </c>
    </row>
    <row r="129" spans="1:11" ht="15" x14ac:dyDescent="0.25">
      <c r="A129" s="179"/>
      <c r="B129" s="114"/>
      <c r="C129" s="124" t="s">
        <v>123</v>
      </c>
      <c r="D129" s="43">
        <v>0</v>
      </c>
      <c r="E129" s="43">
        <v>0</v>
      </c>
      <c r="F129" s="43">
        <v>0</v>
      </c>
      <c r="G129" s="44">
        <v>0</v>
      </c>
      <c r="H129" s="44">
        <v>1762</v>
      </c>
      <c r="I129" s="44">
        <v>0</v>
      </c>
      <c r="J129" s="45">
        <f t="shared" si="11"/>
        <v>1762</v>
      </c>
      <c r="K129" s="44">
        <f t="shared" ref="K129:K131" si="14">J129</f>
        <v>1762</v>
      </c>
    </row>
    <row r="130" spans="1:11" ht="15" x14ac:dyDescent="0.25">
      <c r="B130" s="114"/>
      <c r="C130" s="115" t="s">
        <v>124</v>
      </c>
      <c r="D130" s="43">
        <v>0</v>
      </c>
      <c r="E130" s="43">
        <v>0</v>
      </c>
      <c r="F130" s="43">
        <v>0</v>
      </c>
      <c r="G130" s="44">
        <v>0</v>
      </c>
      <c r="H130" s="44">
        <v>615</v>
      </c>
      <c r="I130" s="44">
        <v>0</v>
      </c>
      <c r="J130" s="45">
        <f t="shared" si="11"/>
        <v>615</v>
      </c>
      <c r="K130" s="44">
        <f t="shared" si="14"/>
        <v>615</v>
      </c>
    </row>
    <row r="131" spans="1:11" ht="15" x14ac:dyDescent="0.25">
      <c r="A131" s="179"/>
      <c r="B131" s="114"/>
      <c r="C131" s="128" t="s">
        <v>80</v>
      </c>
      <c r="D131" s="43">
        <v>0</v>
      </c>
      <c r="E131" s="43">
        <v>213</v>
      </c>
      <c r="F131" s="43">
        <v>213</v>
      </c>
      <c r="G131" s="44">
        <v>23</v>
      </c>
      <c r="H131" s="44">
        <v>5</v>
      </c>
      <c r="I131" s="44">
        <v>0</v>
      </c>
      <c r="J131" s="45">
        <f>SUM(F131:I131)</f>
        <v>241</v>
      </c>
      <c r="K131" s="44">
        <f t="shared" si="14"/>
        <v>241</v>
      </c>
    </row>
    <row r="132" spans="1:11" ht="15" x14ac:dyDescent="0.25">
      <c r="B132" s="114"/>
      <c r="C132" s="128"/>
      <c r="D132" s="40"/>
      <c r="E132" s="40"/>
      <c r="F132" s="40"/>
      <c r="G132" s="41"/>
      <c r="H132" s="41"/>
      <c r="I132" s="41"/>
      <c r="J132" s="42"/>
      <c r="K132" s="41"/>
    </row>
    <row r="133" spans="1:11" ht="15" x14ac:dyDescent="0.25">
      <c r="A133" s="191"/>
      <c r="B133" s="167" t="s">
        <v>125</v>
      </c>
      <c r="C133" s="159" t="s">
        <v>126</v>
      </c>
      <c r="D133" s="213">
        <v>8728</v>
      </c>
      <c r="E133" s="213">
        <v>2311</v>
      </c>
      <c r="F133" s="213">
        <v>11039</v>
      </c>
      <c r="G133" s="214">
        <v>463</v>
      </c>
      <c r="H133" s="214">
        <v>350</v>
      </c>
      <c r="I133" s="214">
        <v>123606</v>
      </c>
      <c r="J133" s="215">
        <f t="shared" si="11"/>
        <v>135458</v>
      </c>
      <c r="K133" s="214">
        <f>J133</f>
        <v>135458</v>
      </c>
    </row>
    <row r="134" spans="1:11" ht="15" x14ac:dyDescent="0.25">
      <c r="A134" s="182"/>
      <c r="B134" s="114"/>
      <c r="C134" s="160"/>
      <c r="D134" s="40"/>
      <c r="E134" s="40"/>
      <c r="F134" s="40"/>
      <c r="G134" s="41"/>
      <c r="H134" s="41"/>
      <c r="I134" s="41"/>
      <c r="J134" s="42"/>
      <c r="K134" s="41"/>
    </row>
    <row r="135" spans="1:11" ht="15" x14ac:dyDescent="0.25">
      <c r="A135" s="179"/>
      <c r="B135" s="133" t="s">
        <v>307</v>
      </c>
      <c r="C135" s="145" t="s">
        <v>127</v>
      </c>
      <c r="D135" s="46">
        <v>0</v>
      </c>
      <c r="E135" s="46">
        <v>1771</v>
      </c>
      <c r="F135" s="46">
        <v>1771</v>
      </c>
      <c r="G135" s="47">
        <v>0</v>
      </c>
      <c r="H135" s="47">
        <v>0</v>
      </c>
      <c r="I135" s="47">
        <v>86633</v>
      </c>
      <c r="J135" s="48">
        <f>SUM(F135:I135)</f>
        <v>88404</v>
      </c>
      <c r="K135" s="47">
        <f>J135</f>
        <v>88404</v>
      </c>
    </row>
    <row r="136" spans="1:11" ht="15" x14ac:dyDescent="0.25">
      <c r="A136" s="179"/>
      <c r="B136" s="199"/>
      <c r="C136" s="200"/>
      <c r="D136" s="201"/>
      <c r="E136" s="201"/>
      <c r="F136" s="201"/>
      <c r="G136" s="202"/>
      <c r="H136" s="202"/>
      <c r="I136" s="202"/>
      <c r="J136" s="203"/>
      <c r="K136" s="202"/>
    </row>
    <row r="137" spans="1:11" ht="15" x14ac:dyDescent="0.25">
      <c r="A137" s="179"/>
      <c r="B137" s="133" t="s">
        <v>306</v>
      </c>
      <c r="C137" s="145" t="s">
        <v>128</v>
      </c>
      <c r="D137" s="46">
        <v>1184</v>
      </c>
      <c r="E137" s="46">
        <v>487</v>
      </c>
      <c r="F137" s="46">
        <v>1671</v>
      </c>
      <c r="G137" s="47">
        <v>0</v>
      </c>
      <c r="H137" s="47">
        <v>0</v>
      </c>
      <c r="I137" s="47">
        <v>36907</v>
      </c>
      <c r="J137" s="48">
        <f t="shared" ref="J137:J140" si="15">SUM(F137:I137)</f>
        <v>38578</v>
      </c>
      <c r="K137" s="47">
        <f>J137</f>
        <v>38578</v>
      </c>
    </row>
    <row r="138" spans="1:11" ht="14.25" x14ac:dyDescent="0.2">
      <c r="A138" s="191"/>
      <c r="B138" s="204"/>
      <c r="C138" s="147" t="s">
        <v>298</v>
      </c>
      <c r="D138" s="43">
        <v>1184</v>
      </c>
      <c r="E138" s="43">
        <v>487</v>
      </c>
      <c r="F138" s="43">
        <v>1671</v>
      </c>
      <c r="G138" s="44">
        <v>0</v>
      </c>
      <c r="H138" s="44">
        <v>0</v>
      </c>
      <c r="I138" s="44">
        <v>18176</v>
      </c>
      <c r="J138" s="45">
        <f>SUM(F138:I138)</f>
        <v>19847</v>
      </c>
      <c r="K138" s="44">
        <f>J138</f>
        <v>19847</v>
      </c>
    </row>
    <row r="139" spans="1:11" ht="14.25" x14ac:dyDescent="0.2">
      <c r="A139" s="190"/>
      <c r="B139" s="204"/>
      <c r="C139" s="147" t="s">
        <v>299</v>
      </c>
      <c r="D139" s="43">
        <v>0</v>
      </c>
      <c r="E139" s="43">
        <v>0</v>
      </c>
      <c r="F139" s="43">
        <v>0</v>
      </c>
      <c r="G139" s="44">
        <v>0</v>
      </c>
      <c r="H139" s="44">
        <v>0</v>
      </c>
      <c r="I139" s="44">
        <v>10222</v>
      </c>
      <c r="J139" s="45">
        <f t="shared" si="15"/>
        <v>10222</v>
      </c>
      <c r="K139" s="44">
        <f t="shared" ref="K139:K140" si="16">J139</f>
        <v>10222</v>
      </c>
    </row>
    <row r="140" spans="1:11" ht="14.25" x14ac:dyDescent="0.2">
      <c r="A140" s="188"/>
      <c r="B140" s="204"/>
      <c r="C140" s="147" t="s">
        <v>300</v>
      </c>
      <c r="D140" s="43">
        <v>0</v>
      </c>
      <c r="E140" s="43">
        <v>0</v>
      </c>
      <c r="F140" s="43">
        <v>0</v>
      </c>
      <c r="G140" s="44">
        <v>0</v>
      </c>
      <c r="H140" s="44">
        <v>0</v>
      </c>
      <c r="I140" s="44">
        <v>7412</v>
      </c>
      <c r="J140" s="45">
        <f t="shared" si="15"/>
        <v>7412</v>
      </c>
      <c r="K140" s="44">
        <f t="shared" si="16"/>
        <v>7412</v>
      </c>
    </row>
    <row r="141" spans="1:11" ht="15" x14ac:dyDescent="0.25">
      <c r="A141" s="188"/>
      <c r="B141" s="114"/>
      <c r="C141" s="124"/>
      <c r="D141" s="40"/>
      <c r="E141" s="40"/>
      <c r="F141" s="40"/>
      <c r="G141" s="41"/>
      <c r="H141" s="163"/>
      <c r="I141" s="41"/>
      <c r="J141" s="42"/>
      <c r="K141" s="41"/>
    </row>
    <row r="142" spans="1:11" ht="15" x14ac:dyDescent="0.25">
      <c r="A142" s="188"/>
      <c r="B142" s="133" t="s">
        <v>129</v>
      </c>
      <c r="C142" s="136" t="s">
        <v>130</v>
      </c>
      <c r="D142" s="46">
        <v>7544</v>
      </c>
      <c r="E142" s="46">
        <v>53</v>
      </c>
      <c r="F142" s="46">
        <v>7597</v>
      </c>
      <c r="G142" s="47">
        <v>463</v>
      </c>
      <c r="H142" s="47">
        <v>350</v>
      </c>
      <c r="I142" s="47">
        <v>66</v>
      </c>
      <c r="J142" s="48">
        <f t="shared" si="11"/>
        <v>8476</v>
      </c>
      <c r="K142" s="47">
        <f>J142</f>
        <v>8476</v>
      </c>
    </row>
    <row r="143" spans="1:11" ht="15" x14ac:dyDescent="0.25">
      <c r="A143" s="188"/>
      <c r="B143" s="114"/>
      <c r="C143" s="160"/>
      <c r="D143" s="40"/>
      <c r="E143" s="40"/>
      <c r="F143" s="40"/>
      <c r="G143" s="41"/>
      <c r="H143" s="41"/>
      <c r="I143" s="41"/>
      <c r="J143" s="42"/>
      <c r="K143" s="41"/>
    </row>
    <row r="144" spans="1:11" ht="15" x14ac:dyDescent="0.25">
      <c r="A144" s="191"/>
      <c r="B144" s="167" t="s">
        <v>131</v>
      </c>
      <c r="C144" s="159" t="s">
        <v>132</v>
      </c>
      <c r="D144" s="213">
        <v>23867</v>
      </c>
      <c r="E144" s="213">
        <v>7948</v>
      </c>
      <c r="F144" s="213">
        <v>24688</v>
      </c>
      <c r="G144" s="214">
        <v>72934</v>
      </c>
      <c r="H144" s="214">
        <v>22425</v>
      </c>
      <c r="I144" s="214">
        <v>29974</v>
      </c>
      <c r="J144" s="215">
        <f t="shared" ref="J144:J201" si="17">SUM(F144:I144)</f>
        <v>150021</v>
      </c>
      <c r="K144" s="214">
        <f>J144-J148</f>
        <v>8749</v>
      </c>
    </row>
    <row r="145" spans="1:11" ht="15" x14ac:dyDescent="0.25">
      <c r="B145" s="114"/>
      <c r="C145" s="128"/>
      <c r="D145" s="40"/>
      <c r="E145" s="40"/>
      <c r="F145" s="40"/>
      <c r="G145" s="41"/>
      <c r="H145" s="41"/>
      <c r="I145" s="41"/>
      <c r="J145" s="42"/>
      <c r="K145" s="41"/>
    </row>
    <row r="146" spans="1:11" ht="15" x14ac:dyDescent="0.25">
      <c r="B146" s="133" t="s">
        <v>394</v>
      </c>
      <c r="C146" s="134" t="s">
        <v>395</v>
      </c>
      <c r="D146" s="46">
        <v>8</v>
      </c>
      <c r="E146" s="46">
        <v>18</v>
      </c>
      <c r="F146" s="46">
        <v>26</v>
      </c>
      <c r="G146" s="47">
        <v>43</v>
      </c>
      <c r="H146" s="47">
        <v>120</v>
      </c>
      <c r="I146" s="47">
        <v>1</v>
      </c>
      <c r="J146" s="48">
        <f t="shared" si="17"/>
        <v>190</v>
      </c>
      <c r="K146" s="47">
        <f>J146</f>
        <v>190</v>
      </c>
    </row>
    <row r="147" spans="1:11" ht="15" x14ac:dyDescent="0.25">
      <c r="A147" s="179"/>
      <c r="B147" s="114"/>
      <c r="C147" s="146"/>
      <c r="D147" s="40"/>
      <c r="E147" s="40"/>
      <c r="F147" s="40"/>
      <c r="G147" s="41"/>
      <c r="H147" s="41"/>
      <c r="I147" s="41"/>
      <c r="J147" s="42"/>
      <c r="K147" s="41"/>
    </row>
    <row r="148" spans="1:11" ht="15" x14ac:dyDescent="0.25">
      <c r="B148" s="133" t="s">
        <v>133</v>
      </c>
      <c r="C148" s="136" t="s">
        <v>134</v>
      </c>
      <c r="D148" s="46">
        <v>22086</v>
      </c>
      <c r="E148" s="46">
        <v>6792</v>
      </c>
      <c r="F148" s="46">
        <v>21751</v>
      </c>
      <c r="G148" s="47">
        <v>70571</v>
      </c>
      <c r="H148" s="47">
        <v>20491</v>
      </c>
      <c r="I148" s="47">
        <v>28459</v>
      </c>
      <c r="J148" s="48">
        <f t="shared" si="17"/>
        <v>141272</v>
      </c>
      <c r="K148" s="135">
        <v>0</v>
      </c>
    </row>
    <row r="149" spans="1:11" ht="15" x14ac:dyDescent="0.25">
      <c r="A149" s="179"/>
      <c r="B149" s="114"/>
      <c r="C149" s="124" t="s">
        <v>98</v>
      </c>
      <c r="D149" s="43">
        <v>0</v>
      </c>
      <c r="E149" s="43">
        <v>6502</v>
      </c>
      <c r="F149" s="43">
        <v>0</v>
      </c>
      <c r="G149" s="44">
        <v>57008</v>
      </c>
      <c r="H149" s="44">
        <v>14002</v>
      </c>
      <c r="I149" s="44">
        <v>28456</v>
      </c>
      <c r="J149" s="45">
        <f t="shared" si="17"/>
        <v>99466</v>
      </c>
      <c r="K149" s="41">
        <v>0</v>
      </c>
    </row>
    <row r="150" spans="1:11" ht="15" x14ac:dyDescent="0.25">
      <c r="A150" s="182"/>
      <c r="B150" s="114"/>
      <c r="C150" s="124" t="s">
        <v>99</v>
      </c>
      <c r="D150" s="43">
        <v>625</v>
      </c>
      <c r="E150" s="43">
        <v>0</v>
      </c>
      <c r="F150" s="43">
        <v>0</v>
      </c>
      <c r="G150" s="44">
        <v>149</v>
      </c>
      <c r="H150" s="44">
        <v>51</v>
      </c>
      <c r="I150" s="44">
        <v>3</v>
      </c>
      <c r="J150" s="45">
        <f t="shared" si="17"/>
        <v>203</v>
      </c>
      <c r="K150" s="41">
        <v>0</v>
      </c>
    </row>
    <row r="151" spans="1:11" ht="15" x14ac:dyDescent="0.25">
      <c r="A151" s="179"/>
      <c r="B151" s="114"/>
      <c r="C151" s="124" t="s">
        <v>100</v>
      </c>
      <c r="D151" s="43">
        <v>16494</v>
      </c>
      <c r="E151" s="43">
        <v>41</v>
      </c>
      <c r="F151" s="43">
        <v>16535</v>
      </c>
      <c r="G151" s="44">
        <v>0</v>
      </c>
      <c r="H151" s="44">
        <v>6003</v>
      </c>
      <c r="I151" s="44">
        <v>0</v>
      </c>
      <c r="J151" s="45">
        <f t="shared" si="17"/>
        <v>22538</v>
      </c>
      <c r="K151" s="41">
        <v>0</v>
      </c>
    </row>
    <row r="152" spans="1:11" ht="15" x14ac:dyDescent="0.25">
      <c r="A152" s="188"/>
      <c r="B152" s="114"/>
      <c r="C152" s="124" t="s">
        <v>101</v>
      </c>
      <c r="D152" s="43">
        <v>4903</v>
      </c>
      <c r="E152" s="43">
        <v>23</v>
      </c>
      <c r="F152" s="43">
        <v>4926</v>
      </c>
      <c r="G152" s="44">
        <v>8444</v>
      </c>
      <c r="H152" s="44">
        <v>0</v>
      </c>
      <c r="I152" s="44">
        <v>0</v>
      </c>
      <c r="J152" s="45">
        <f t="shared" si="17"/>
        <v>13370</v>
      </c>
      <c r="K152" s="41">
        <v>0</v>
      </c>
    </row>
    <row r="153" spans="1:11" ht="15" x14ac:dyDescent="0.25">
      <c r="A153" s="188"/>
      <c r="B153" s="114"/>
      <c r="C153" s="128" t="s">
        <v>102</v>
      </c>
      <c r="D153" s="43">
        <v>64</v>
      </c>
      <c r="E153" s="43">
        <v>226</v>
      </c>
      <c r="F153" s="43">
        <v>290</v>
      </c>
      <c r="G153" s="44">
        <v>4970</v>
      </c>
      <c r="H153" s="44">
        <v>435</v>
      </c>
      <c r="I153" s="44">
        <v>0</v>
      </c>
      <c r="J153" s="45">
        <f t="shared" si="17"/>
        <v>5695</v>
      </c>
      <c r="K153" s="41">
        <v>0</v>
      </c>
    </row>
    <row r="154" spans="1:11" ht="15" x14ac:dyDescent="0.25">
      <c r="B154" s="114"/>
      <c r="C154" s="128"/>
      <c r="D154" s="40"/>
      <c r="E154" s="40"/>
      <c r="F154" s="40"/>
      <c r="G154" s="41"/>
      <c r="H154" s="41"/>
      <c r="I154" s="41"/>
      <c r="J154" s="42"/>
      <c r="K154" s="41"/>
    </row>
    <row r="155" spans="1:11" ht="15" x14ac:dyDescent="0.25">
      <c r="A155" s="179"/>
      <c r="B155" s="133" t="s">
        <v>135</v>
      </c>
      <c r="C155" s="136" t="s">
        <v>136</v>
      </c>
      <c r="D155" s="46">
        <v>130</v>
      </c>
      <c r="E155" s="46">
        <v>90</v>
      </c>
      <c r="F155" s="46">
        <v>220</v>
      </c>
      <c r="G155" s="47">
        <v>544</v>
      </c>
      <c r="H155" s="47">
        <v>7</v>
      </c>
      <c r="I155" s="47">
        <v>849</v>
      </c>
      <c r="J155" s="48">
        <f t="shared" si="17"/>
        <v>1620</v>
      </c>
      <c r="K155" s="47">
        <f>J155</f>
        <v>1620</v>
      </c>
    </row>
    <row r="156" spans="1:11" ht="15" x14ac:dyDescent="0.25">
      <c r="A156" s="179"/>
      <c r="B156" s="114"/>
      <c r="C156" s="124" t="s">
        <v>137</v>
      </c>
      <c r="D156" s="43">
        <v>30</v>
      </c>
      <c r="E156" s="43">
        <v>27</v>
      </c>
      <c r="F156" s="43">
        <v>57</v>
      </c>
      <c r="G156" s="44">
        <v>486</v>
      </c>
      <c r="H156" s="44">
        <v>5</v>
      </c>
      <c r="I156" s="44">
        <v>849</v>
      </c>
      <c r="J156" s="45">
        <f t="shared" si="17"/>
        <v>1397</v>
      </c>
      <c r="K156" s="44">
        <f>J156</f>
        <v>1397</v>
      </c>
    </row>
    <row r="157" spans="1:11" ht="15" x14ac:dyDescent="0.25">
      <c r="A157" s="179"/>
      <c r="B157" s="114"/>
      <c r="C157" s="124" t="s">
        <v>158</v>
      </c>
      <c r="D157" s="43">
        <v>0</v>
      </c>
      <c r="E157" s="43">
        <v>0</v>
      </c>
      <c r="F157" s="43">
        <v>0</v>
      </c>
      <c r="G157" s="44">
        <v>0</v>
      </c>
      <c r="H157" s="44">
        <v>0</v>
      </c>
      <c r="I157" s="44">
        <v>0</v>
      </c>
      <c r="J157" s="45">
        <f t="shared" ref="J157:J158" si="18">SUM(F157:I157)</f>
        <v>0</v>
      </c>
      <c r="K157" s="44">
        <f t="shared" ref="K157:K158" si="19">J157</f>
        <v>0</v>
      </c>
    </row>
    <row r="158" spans="1:11" ht="15" x14ac:dyDescent="0.25">
      <c r="A158" s="179"/>
      <c r="B158" s="114"/>
      <c r="C158" s="124" t="s">
        <v>391</v>
      </c>
      <c r="D158" s="43">
        <v>0</v>
      </c>
      <c r="E158" s="43">
        <v>0</v>
      </c>
      <c r="F158" s="43">
        <v>0</v>
      </c>
      <c r="G158" s="44">
        <v>0</v>
      </c>
      <c r="H158" s="44">
        <v>0</v>
      </c>
      <c r="I158" s="44">
        <v>0</v>
      </c>
      <c r="J158" s="45">
        <f t="shared" si="18"/>
        <v>0</v>
      </c>
      <c r="K158" s="44">
        <f t="shared" si="19"/>
        <v>0</v>
      </c>
    </row>
    <row r="159" spans="1:11" ht="15" x14ac:dyDescent="0.25">
      <c r="B159" s="114"/>
      <c r="C159" s="128" t="s">
        <v>138</v>
      </c>
      <c r="D159" s="43">
        <v>70</v>
      </c>
      <c r="E159" s="43">
        <v>60</v>
      </c>
      <c r="F159" s="43">
        <v>130</v>
      </c>
      <c r="G159" s="44">
        <v>58</v>
      </c>
      <c r="H159" s="44">
        <v>0</v>
      </c>
      <c r="I159" s="44">
        <v>0</v>
      </c>
      <c r="J159" s="45">
        <f t="shared" si="17"/>
        <v>188</v>
      </c>
      <c r="K159" s="44">
        <f t="shared" ref="K159:K160" si="20">J159</f>
        <v>188</v>
      </c>
    </row>
    <row r="160" spans="1:11" ht="15" x14ac:dyDescent="0.25">
      <c r="A160" s="179"/>
      <c r="B160" s="114"/>
      <c r="C160" s="128" t="s">
        <v>36</v>
      </c>
      <c r="D160" s="43">
        <v>30</v>
      </c>
      <c r="E160" s="43">
        <v>3</v>
      </c>
      <c r="F160" s="43">
        <v>33</v>
      </c>
      <c r="G160" s="44">
        <v>0</v>
      </c>
      <c r="H160" s="44">
        <v>2</v>
      </c>
      <c r="I160" s="44">
        <v>0</v>
      </c>
      <c r="J160" s="45">
        <f t="shared" si="17"/>
        <v>35</v>
      </c>
      <c r="K160" s="44">
        <f t="shared" si="20"/>
        <v>35</v>
      </c>
    </row>
    <row r="161" spans="1:11" ht="15" x14ac:dyDescent="0.25">
      <c r="B161" s="114"/>
      <c r="C161" s="128"/>
      <c r="D161" s="40"/>
      <c r="E161" s="40"/>
      <c r="F161" s="40"/>
      <c r="G161" s="41"/>
      <c r="H161" s="41"/>
      <c r="I161" s="41"/>
      <c r="J161" s="42"/>
      <c r="K161" s="41"/>
    </row>
    <row r="162" spans="1:11" ht="15" x14ac:dyDescent="0.25">
      <c r="A162" s="179"/>
      <c r="B162" s="133" t="s">
        <v>139</v>
      </c>
      <c r="C162" s="136" t="s">
        <v>140</v>
      </c>
      <c r="D162" s="46">
        <v>1643</v>
      </c>
      <c r="E162" s="46">
        <v>1048</v>
      </c>
      <c r="F162" s="46">
        <v>2691</v>
      </c>
      <c r="G162" s="47">
        <v>1776</v>
      </c>
      <c r="H162" s="47">
        <v>1807</v>
      </c>
      <c r="I162" s="47">
        <v>665</v>
      </c>
      <c r="J162" s="48">
        <f t="shared" si="17"/>
        <v>6939</v>
      </c>
      <c r="K162" s="47">
        <f>J162</f>
        <v>6939</v>
      </c>
    </row>
    <row r="163" spans="1:11" ht="15" x14ac:dyDescent="0.25">
      <c r="A163" s="179"/>
      <c r="B163" s="114"/>
      <c r="C163" s="124" t="s">
        <v>141</v>
      </c>
      <c r="D163" s="43">
        <v>0</v>
      </c>
      <c r="E163" s="43">
        <v>4</v>
      </c>
      <c r="F163" s="43">
        <v>4</v>
      </c>
      <c r="G163" s="44">
        <v>55</v>
      </c>
      <c r="H163" s="44">
        <v>117</v>
      </c>
      <c r="I163" s="44">
        <v>0</v>
      </c>
      <c r="J163" s="45">
        <f t="shared" si="17"/>
        <v>176</v>
      </c>
      <c r="K163" s="44">
        <f>J163</f>
        <v>176</v>
      </c>
    </row>
    <row r="164" spans="1:11" ht="15" x14ac:dyDescent="0.25">
      <c r="A164" s="179"/>
      <c r="B164" s="114"/>
      <c r="C164" s="124" t="s">
        <v>142</v>
      </c>
      <c r="D164" s="43">
        <v>39</v>
      </c>
      <c r="E164" s="43">
        <v>172</v>
      </c>
      <c r="F164" s="43">
        <v>211</v>
      </c>
      <c r="G164" s="44">
        <v>100</v>
      </c>
      <c r="H164" s="44">
        <v>178</v>
      </c>
      <c r="I164" s="44">
        <v>0</v>
      </c>
      <c r="J164" s="45">
        <f t="shared" si="17"/>
        <v>489</v>
      </c>
      <c r="K164" s="44">
        <f t="shared" ref="K164:K170" si="21">J164</f>
        <v>489</v>
      </c>
    </row>
    <row r="165" spans="1:11" ht="15" x14ac:dyDescent="0.25">
      <c r="A165" s="179"/>
      <c r="B165" s="114"/>
      <c r="C165" s="124" t="s">
        <v>143</v>
      </c>
      <c r="D165" s="43">
        <v>656</v>
      </c>
      <c r="E165" s="43">
        <v>0</v>
      </c>
      <c r="F165" s="43">
        <v>656</v>
      </c>
      <c r="G165" s="44">
        <v>67</v>
      </c>
      <c r="H165" s="44">
        <v>281</v>
      </c>
      <c r="I165" s="44">
        <v>464</v>
      </c>
      <c r="J165" s="45">
        <f t="shared" si="17"/>
        <v>1468</v>
      </c>
      <c r="K165" s="44">
        <f t="shared" si="21"/>
        <v>1468</v>
      </c>
    </row>
    <row r="166" spans="1:11" ht="15" x14ac:dyDescent="0.25">
      <c r="A166" s="183"/>
      <c r="B166" s="114"/>
      <c r="C166" s="128" t="s">
        <v>144</v>
      </c>
      <c r="D166" s="43">
        <v>121</v>
      </c>
      <c r="E166" s="43">
        <v>496</v>
      </c>
      <c r="F166" s="43">
        <v>617</v>
      </c>
      <c r="G166" s="44">
        <v>326</v>
      </c>
      <c r="H166" s="44">
        <v>596</v>
      </c>
      <c r="I166" s="44">
        <v>33</v>
      </c>
      <c r="J166" s="45">
        <f t="shared" si="17"/>
        <v>1572</v>
      </c>
      <c r="K166" s="44">
        <f t="shared" si="21"/>
        <v>1572</v>
      </c>
    </row>
    <row r="167" spans="1:11" ht="15" x14ac:dyDescent="0.25">
      <c r="A167" s="179"/>
      <c r="B167" s="114"/>
      <c r="C167" s="128" t="s">
        <v>145</v>
      </c>
      <c r="D167" s="43">
        <v>258</v>
      </c>
      <c r="E167" s="43">
        <v>0</v>
      </c>
      <c r="F167" s="43">
        <v>258</v>
      </c>
      <c r="G167" s="44">
        <v>31</v>
      </c>
      <c r="H167" s="44">
        <v>398</v>
      </c>
      <c r="I167" s="44">
        <v>0</v>
      </c>
      <c r="J167" s="45">
        <f t="shared" si="17"/>
        <v>687</v>
      </c>
      <c r="K167" s="44">
        <f t="shared" si="21"/>
        <v>687</v>
      </c>
    </row>
    <row r="168" spans="1:11" ht="15" x14ac:dyDescent="0.25">
      <c r="A168" s="179"/>
      <c r="B168" s="114"/>
      <c r="C168" s="128" t="s">
        <v>146</v>
      </c>
      <c r="D168" s="43">
        <v>319</v>
      </c>
      <c r="E168" s="43">
        <v>61</v>
      </c>
      <c r="F168" s="43">
        <v>380</v>
      </c>
      <c r="G168" s="44">
        <v>555</v>
      </c>
      <c r="H168" s="44">
        <v>136</v>
      </c>
      <c r="I168" s="44">
        <v>48</v>
      </c>
      <c r="J168" s="45">
        <f t="shared" si="17"/>
        <v>1119</v>
      </c>
      <c r="K168" s="44">
        <f t="shared" si="21"/>
        <v>1119</v>
      </c>
    </row>
    <row r="169" spans="1:11" ht="15" x14ac:dyDescent="0.25">
      <c r="A169" s="191"/>
      <c r="B169" s="114"/>
      <c r="C169" s="115" t="s">
        <v>367</v>
      </c>
      <c r="D169" s="43">
        <v>73</v>
      </c>
      <c r="E169" s="43">
        <v>0</v>
      </c>
      <c r="F169" s="43">
        <v>73</v>
      </c>
      <c r="G169" s="44">
        <v>0</v>
      </c>
      <c r="H169" s="44">
        <v>0</v>
      </c>
      <c r="I169" s="44">
        <v>0</v>
      </c>
      <c r="J169" s="45">
        <f t="shared" si="17"/>
        <v>73</v>
      </c>
      <c r="K169" s="44">
        <f t="shared" si="21"/>
        <v>73</v>
      </c>
    </row>
    <row r="170" spans="1:11" ht="15" x14ac:dyDescent="0.25">
      <c r="A170" s="191"/>
      <c r="B170" s="114"/>
      <c r="C170" s="124" t="s">
        <v>147</v>
      </c>
      <c r="D170" s="43">
        <v>177</v>
      </c>
      <c r="E170" s="43">
        <v>315</v>
      </c>
      <c r="F170" s="43">
        <v>492</v>
      </c>
      <c r="G170" s="44">
        <v>642</v>
      </c>
      <c r="H170" s="44">
        <v>101</v>
      </c>
      <c r="I170" s="44">
        <v>120</v>
      </c>
      <c r="J170" s="45">
        <f t="shared" si="17"/>
        <v>1355</v>
      </c>
      <c r="K170" s="44">
        <f t="shared" si="21"/>
        <v>1355</v>
      </c>
    </row>
    <row r="171" spans="1:11" ht="15" x14ac:dyDescent="0.25">
      <c r="A171" s="188"/>
      <c r="B171" s="114"/>
      <c r="C171" s="124"/>
      <c r="D171" s="40"/>
      <c r="E171" s="40"/>
      <c r="F171" s="40"/>
      <c r="G171" s="41"/>
      <c r="H171" s="41"/>
      <c r="I171" s="41"/>
      <c r="J171" s="42"/>
      <c r="K171" s="41"/>
    </row>
    <row r="172" spans="1:11" ht="15" x14ac:dyDescent="0.25">
      <c r="A172" s="191"/>
      <c r="B172" s="167" t="s">
        <v>148</v>
      </c>
      <c r="C172" s="159" t="s">
        <v>149</v>
      </c>
      <c r="D172" s="213">
        <v>1128</v>
      </c>
      <c r="E172" s="213">
        <v>5602</v>
      </c>
      <c r="F172" s="213">
        <v>1714</v>
      </c>
      <c r="G172" s="214">
        <v>8491</v>
      </c>
      <c r="H172" s="214">
        <v>5761</v>
      </c>
      <c r="I172" s="214">
        <v>74</v>
      </c>
      <c r="J172" s="215">
        <f t="shared" si="17"/>
        <v>16040</v>
      </c>
      <c r="K172" s="214">
        <f>J172-J191</f>
        <v>8373</v>
      </c>
    </row>
    <row r="173" spans="1:11" ht="15" x14ac:dyDescent="0.25">
      <c r="A173" s="188"/>
      <c r="B173" s="114"/>
      <c r="C173" s="146"/>
      <c r="D173" s="40"/>
      <c r="E173" s="40"/>
      <c r="F173" s="40"/>
      <c r="G173" s="41"/>
      <c r="H173" s="41"/>
      <c r="I173" s="41"/>
      <c r="J173" s="42"/>
      <c r="K173" s="41"/>
    </row>
    <row r="174" spans="1:11" ht="15" x14ac:dyDescent="0.25">
      <c r="A174" s="188"/>
      <c r="B174" s="133" t="s">
        <v>150</v>
      </c>
      <c r="C174" s="136" t="s">
        <v>151</v>
      </c>
      <c r="D174" s="46">
        <v>119</v>
      </c>
      <c r="E174" s="46">
        <v>0</v>
      </c>
      <c r="F174" s="46">
        <v>119</v>
      </c>
      <c r="G174" s="47">
        <v>2020</v>
      </c>
      <c r="H174" s="47">
        <v>1753</v>
      </c>
      <c r="I174" s="47">
        <v>0</v>
      </c>
      <c r="J174" s="48">
        <f t="shared" si="17"/>
        <v>3892</v>
      </c>
      <c r="K174" s="47">
        <f>J174</f>
        <v>3892</v>
      </c>
    </row>
    <row r="175" spans="1:11" ht="15" x14ac:dyDescent="0.25">
      <c r="A175" s="188"/>
      <c r="B175" s="114"/>
      <c r="C175" s="128" t="s">
        <v>152</v>
      </c>
      <c r="D175" s="43">
        <v>119</v>
      </c>
      <c r="E175" s="43">
        <v>0</v>
      </c>
      <c r="F175" s="43">
        <v>119</v>
      </c>
      <c r="G175" s="44">
        <v>2020</v>
      </c>
      <c r="H175" s="44">
        <v>77</v>
      </c>
      <c r="I175" s="44">
        <v>0</v>
      </c>
      <c r="J175" s="45">
        <f t="shared" si="17"/>
        <v>2216</v>
      </c>
      <c r="K175" s="44">
        <f>J175</f>
        <v>2216</v>
      </c>
    </row>
    <row r="176" spans="1:11" ht="15" x14ac:dyDescent="0.25">
      <c r="A176" s="189"/>
      <c r="B176" s="114"/>
      <c r="C176" s="124" t="s">
        <v>153</v>
      </c>
      <c r="D176" s="43">
        <v>0</v>
      </c>
      <c r="E176" s="43">
        <v>0</v>
      </c>
      <c r="F176" s="43">
        <v>0</v>
      </c>
      <c r="G176" s="44">
        <v>0</v>
      </c>
      <c r="H176" s="44">
        <v>134</v>
      </c>
      <c r="I176" s="44">
        <v>0</v>
      </c>
      <c r="J176" s="45">
        <f t="shared" si="17"/>
        <v>134</v>
      </c>
      <c r="K176" s="44">
        <f t="shared" ref="K176:K180" si="22">J176</f>
        <v>134</v>
      </c>
    </row>
    <row r="177" spans="1:11" ht="15" x14ac:dyDescent="0.25">
      <c r="A177" s="189"/>
      <c r="B177" s="114"/>
      <c r="C177" s="124" t="s">
        <v>154</v>
      </c>
      <c r="D177" s="43">
        <v>0</v>
      </c>
      <c r="E177" s="43">
        <v>0</v>
      </c>
      <c r="F177" s="43">
        <v>0</v>
      </c>
      <c r="G177" s="44">
        <v>0</v>
      </c>
      <c r="H177" s="44">
        <v>320</v>
      </c>
      <c r="I177" s="44">
        <v>0</v>
      </c>
      <c r="J177" s="45">
        <f t="shared" si="17"/>
        <v>320</v>
      </c>
      <c r="K177" s="44">
        <f t="shared" si="22"/>
        <v>320</v>
      </c>
    </row>
    <row r="178" spans="1:11" ht="15" x14ac:dyDescent="0.25">
      <c r="A178" s="189"/>
      <c r="B178" s="114"/>
      <c r="C178" s="124" t="s">
        <v>155</v>
      </c>
      <c r="D178" s="43">
        <v>0</v>
      </c>
      <c r="E178" s="43">
        <v>0</v>
      </c>
      <c r="F178" s="43">
        <v>0</v>
      </c>
      <c r="G178" s="44">
        <v>0</v>
      </c>
      <c r="H178" s="44">
        <v>1222</v>
      </c>
      <c r="I178" s="44">
        <v>0</v>
      </c>
      <c r="J178" s="45">
        <f t="shared" si="17"/>
        <v>1222</v>
      </c>
      <c r="K178" s="44">
        <f t="shared" si="22"/>
        <v>1222</v>
      </c>
    </row>
    <row r="179" spans="1:11" ht="15" x14ac:dyDescent="0.25">
      <c r="A179" s="186"/>
      <c r="B179" s="114"/>
      <c r="C179" s="124" t="s">
        <v>156</v>
      </c>
      <c r="D179" s="43">
        <v>0</v>
      </c>
      <c r="E179" s="43">
        <v>0</v>
      </c>
      <c r="F179" s="43">
        <v>0</v>
      </c>
      <c r="G179" s="44">
        <v>0</v>
      </c>
      <c r="H179" s="44">
        <v>0</v>
      </c>
      <c r="I179" s="44">
        <v>0</v>
      </c>
      <c r="J179" s="45">
        <f>SUM(F179:I179)</f>
        <v>0</v>
      </c>
      <c r="K179" s="44">
        <f t="shared" si="22"/>
        <v>0</v>
      </c>
    </row>
    <row r="180" spans="1:11" ht="15" x14ac:dyDescent="0.25">
      <c r="A180" s="186"/>
      <c r="B180" s="114"/>
      <c r="C180" s="124" t="s">
        <v>36</v>
      </c>
      <c r="D180" s="43">
        <v>0</v>
      </c>
      <c r="E180" s="43">
        <v>0</v>
      </c>
      <c r="F180" s="43">
        <v>0</v>
      </c>
      <c r="G180" s="44">
        <v>0</v>
      </c>
      <c r="H180" s="44">
        <v>0</v>
      </c>
      <c r="I180" s="44">
        <v>0</v>
      </c>
      <c r="J180" s="45">
        <f>SUM(F180:I180)</f>
        <v>0</v>
      </c>
      <c r="K180" s="44">
        <f t="shared" si="22"/>
        <v>0</v>
      </c>
    </row>
    <row r="181" spans="1:11" ht="15" x14ac:dyDescent="0.25">
      <c r="A181" s="188"/>
      <c r="B181" s="114"/>
      <c r="C181" s="146"/>
      <c r="D181" s="40"/>
      <c r="E181" s="40"/>
      <c r="F181" s="40"/>
      <c r="G181" s="41"/>
      <c r="H181" s="41"/>
      <c r="I181" s="41"/>
      <c r="J181" s="42"/>
      <c r="K181" s="41"/>
    </row>
    <row r="182" spans="1:11" ht="15" x14ac:dyDescent="0.25">
      <c r="A182" s="188"/>
      <c r="B182" s="133" t="s">
        <v>157</v>
      </c>
      <c r="C182" s="136" t="s">
        <v>338</v>
      </c>
      <c r="D182" s="46">
        <v>409</v>
      </c>
      <c r="E182" s="46">
        <v>412</v>
      </c>
      <c r="F182" s="46">
        <v>821</v>
      </c>
      <c r="G182" s="47">
        <v>2578</v>
      </c>
      <c r="H182" s="47">
        <v>247</v>
      </c>
      <c r="I182" s="47">
        <v>0</v>
      </c>
      <c r="J182" s="48">
        <f t="shared" si="17"/>
        <v>3646</v>
      </c>
      <c r="K182" s="47">
        <f>J182</f>
        <v>3646</v>
      </c>
    </row>
    <row r="183" spans="1:11" ht="15" x14ac:dyDescent="0.25">
      <c r="A183" s="189"/>
      <c r="B183" s="114"/>
      <c r="C183" s="124" t="s">
        <v>158</v>
      </c>
      <c r="D183" s="43">
        <v>357</v>
      </c>
      <c r="E183" s="43">
        <v>330</v>
      </c>
      <c r="F183" s="43">
        <v>687</v>
      </c>
      <c r="G183" s="44">
        <v>1074</v>
      </c>
      <c r="H183" s="44">
        <v>102</v>
      </c>
      <c r="I183" s="44">
        <v>0</v>
      </c>
      <c r="J183" s="45">
        <f t="shared" si="17"/>
        <v>1863</v>
      </c>
      <c r="K183" s="44">
        <f>J183</f>
        <v>1863</v>
      </c>
    </row>
    <row r="184" spans="1:11" ht="15" x14ac:dyDescent="0.25">
      <c r="A184" s="189"/>
      <c r="B184" s="114"/>
      <c r="C184" s="124" t="s">
        <v>304</v>
      </c>
      <c r="D184" s="43">
        <v>28</v>
      </c>
      <c r="E184" s="43">
        <v>6</v>
      </c>
      <c r="F184" s="43">
        <v>34</v>
      </c>
      <c r="G184" s="44">
        <v>1117</v>
      </c>
      <c r="H184" s="44">
        <v>16</v>
      </c>
      <c r="I184" s="44">
        <v>0</v>
      </c>
      <c r="J184" s="45">
        <f t="shared" si="17"/>
        <v>1167</v>
      </c>
      <c r="K184" s="44">
        <f t="shared" ref="K184:K189" si="23">J184</f>
        <v>1167</v>
      </c>
    </row>
    <row r="185" spans="1:11" ht="15" x14ac:dyDescent="0.25">
      <c r="A185" s="188"/>
      <c r="B185" s="114"/>
      <c r="C185" s="128" t="s">
        <v>159</v>
      </c>
      <c r="D185" s="43">
        <v>22</v>
      </c>
      <c r="E185" s="43">
        <v>16</v>
      </c>
      <c r="F185" s="43">
        <v>38</v>
      </c>
      <c r="G185" s="44">
        <v>186</v>
      </c>
      <c r="H185" s="44">
        <v>126</v>
      </c>
      <c r="I185" s="44">
        <v>0</v>
      </c>
      <c r="J185" s="45">
        <f t="shared" si="17"/>
        <v>350</v>
      </c>
      <c r="K185" s="44">
        <f t="shared" si="23"/>
        <v>350</v>
      </c>
    </row>
    <row r="186" spans="1:11" ht="15" x14ac:dyDescent="0.25">
      <c r="A186" s="188"/>
      <c r="B186" s="114"/>
      <c r="C186" s="128" t="s">
        <v>305</v>
      </c>
      <c r="D186" s="43">
        <v>2</v>
      </c>
      <c r="E186" s="43">
        <v>0</v>
      </c>
      <c r="F186" s="43">
        <v>2</v>
      </c>
      <c r="G186" s="44">
        <v>0</v>
      </c>
      <c r="H186" s="44">
        <v>0</v>
      </c>
      <c r="I186" s="44">
        <v>0</v>
      </c>
      <c r="J186" s="45">
        <f>SUM(F186:I186)</f>
        <v>2</v>
      </c>
      <c r="K186" s="44">
        <f t="shared" si="23"/>
        <v>2</v>
      </c>
    </row>
    <row r="187" spans="1:11" ht="15" x14ac:dyDescent="0.25">
      <c r="A187" s="188"/>
      <c r="B187" s="114"/>
      <c r="C187" s="128" t="s">
        <v>391</v>
      </c>
      <c r="D187" s="43">
        <v>0</v>
      </c>
      <c r="E187" s="43">
        <v>0</v>
      </c>
      <c r="F187" s="43">
        <v>0</v>
      </c>
      <c r="G187" s="44">
        <v>0</v>
      </c>
      <c r="H187" s="44">
        <v>0</v>
      </c>
      <c r="I187" s="44">
        <v>0</v>
      </c>
      <c r="J187" s="45">
        <f>SUM(F187:I187)</f>
        <v>0</v>
      </c>
      <c r="K187" s="44">
        <f t="shared" ref="K187" si="24">J187</f>
        <v>0</v>
      </c>
    </row>
    <row r="188" spans="1:11" ht="15" x14ac:dyDescent="0.25">
      <c r="A188" s="190"/>
      <c r="B188" s="114"/>
      <c r="C188" s="124" t="s">
        <v>160</v>
      </c>
      <c r="D188" s="43">
        <v>0</v>
      </c>
      <c r="E188" s="43">
        <v>60</v>
      </c>
      <c r="F188" s="43">
        <v>60</v>
      </c>
      <c r="G188" s="44">
        <v>185</v>
      </c>
      <c r="H188" s="44">
        <v>2</v>
      </c>
      <c r="I188" s="44">
        <v>0</v>
      </c>
      <c r="J188" s="45">
        <f t="shared" si="17"/>
        <v>247</v>
      </c>
      <c r="K188" s="44">
        <f t="shared" si="23"/>
        <v>247</v>
      </c>
    </row>
    <row r="189" spans="1:11" ht="15" x14ac:dyDescent="0.25">
      <c r="A189" s="191"/>
      <c r="B189" s="114"/>
      <c r="C189" s="124" t="s">
        <v>97</v>
      </c>
      <c r="D189" s="43">
        <v>0</v>
      </c>
      <c r="E189" s="43">
        <v>0</v>
      </c>
      <c r="F189" s="43">
        <v>0</v>
      </c>
      <c r="G189" s="44">
        <v>16</v>
      </c>
      <c r="H189" s="44">
        <v>1</v>
      </c>
      <c r="I189" s="44">
        <v>0</v>
      </c>
      <c r="J189" s="45">
        <f t="shared" si="17"/>
        <v>17</v>
      </c>
      <c r="K189" s="44">
        <f t="shared" si="23"/>
        <v>17</v>
      </c>
    </row>
    <row r="190" spans="1:11" ht="15" x14ac:dyDescent="0.25">
      <c r="B190" s="114"/>
      <c r="C190" s="146"/>
      <c r="D190" s="40"/>
      <c r="E190" s="40"/>
      <c r="F190" s="40"/>
      <c r="G190" s="41"/>
      <c r="H190" s="41"/>
      <c r="I190" s="41"/>
      <c r="J190" s="42"/>
      <c r="K190" s="41"/>
    </row>
    <row r="191" spans="1:11" ht="15" x14ac:dyDescent="0.25">
      <c r="B191" s="133" t="s">
        <v>308</v>
      </c>
      <c r="C191" s="136" t="s">
        <v>161</v>
      </c>
      <c r="D191" s="46">
        <v>390</v>
      </c>
      <c r="E191" s="46">
        <v>5085</v>
      </c>
      <c r="F191" s="46">
        <v>459</v>
      </c>
      <c r="G191" s="47">
        <v>3593</v>
      </c>
      <c r="H191" s="47">
        <v>3542</v>
      </c>
      <c r="I191" s="47">
        <v>73</v>
      </c>
      <c r="J191" s="48">
        <f t="shared" si="17"/>
        <v>7667</v>
      </c>
      <c r="K191" s="135">
        <v>0</v>
      </c>
    </row>
    <row r="192" spans="1:11" ht="15" x14ac:dyDescent="0.25">
      <c r="A192" s="179"/>
      <c r="B192" s="114"/>
      <c r="C192" s="124" t="s">
        <v>340</v>
      </c>
      <c r="D192" s="43">
        <v>382</v>
      </c>
      <c r="E192" s="43">
        <v>4634</v>
      </c>
      <c r="F192" s="43">
        <v>0</v>
      </c>
      <c r="G192" s="44">
        <v>3388</v>
      </c>
      <c r="H192" s="44">
        <v>1290</v>
      </c>
      <c r="I192" s="44">
        <v>73</v>
      </c>
      <c r="J192" s="45">
        <f>SUM(F192:I192)</f>
        <v>4751</v>
      </c>
      <c r="K192" s="41">
        <v>0</v>
      </c>
    </row>
    <row r="193" spans="1:11" ht="15" x14ac:dyDescent="0.25">
      <c r="A193" s="179"/>
      <c r="B193" s="114"/>
      <c r="C193" s="124" t="s">
        <v>100</v>
      </c>
      <c r="D193" s="43">
        <v>7</v>
      </c>
      <c r="E193" s="43">
        <v>431</v>
      </c>
      <c r="F193" s="43">
        <v>438</v>
      </c>
      <c r="G193" s="44">
        <v>0</v>
      </c>
      <c r="H193" s="44">
        <v>2252</v>
      </c>
      <c r="I193" s="44">
        <v>0</v>
      </c>
      <c r="J193" s="45">
        <f t="shared" si="17"/>
        <v>2690</v>
      </c>
      <c r="K193" s="41">
        <v>0</v>
      </c>
    </row>
    <row r="194" spans="1:11" ht="15" x14ac:dyDescent="0.25">
      <c r="A194" s="191"/>
      <c r="B194" s="114"/>
      <c r="C194" s="124" t="s">
        <v>101</v>
      </c>
      <c r="D194" s="43">
        <v>1</v>
      </c>
      <c r="E194" s="43">
        <v>18</v>
      </c>
      <c r="F194" s="43">
        <v>19</v>
      </c>
      <c r="G194" s="44">
        <v>203</v>
      </c>
      <c r="H194" s="44">
        <v>0</v>
      </c>
      <c r="I194" s="44">
        <v>0</v>
      </c>
      <c r="J194" s="45">
        <f t="shared" si="17"/>
        <v>222</v>
      </c>
      <c r="K194" s="41">
        <v>0</v>
      </c>
    </row>
    <row r="195" spans="1:11" ht="15" x14ac:dyDescent="0.25">
      <c r="A195" s="186"/>
      <c r="B195" s="114"/>
      <c r="C195" s="128" t="s">
        <v>102</v>
      </c>
      <c r="D195" s="43">
        <v>0</v>
      </c>
      <c r="E195" s="43">
        <v>2</v>
      </c>
      <c r="F195" s="43">
        <v>2</v>
      </c>
      <c r="G195" s="44">
        <v>2</v>
      </c>
      <c r="H195" s="44">
        <v>0</v>
      </c>
      <c r="I195" s="44">
        <v>0</v>
      </c>
      <c r="J195" s="45">
        <f t="shared" si="17"/>
        <v>4</v>
      </c>
      <c r="K195" s="41">
        <v>0</v>
      </c>
    </row>
    <row r="196" spans="1:11" ht="15" x14ac:dyDescent="0.25">
      <c r="A196" s="191"/>
      <c r="B196" s="114"/>
      <c r="C196" s="115"/>
      <c r="D196" s="40"/>
      <c r="E196" s="40"/>
      <c r="F196" s="40"/>
      <c r="G196" s="40"/>
      <c r="H196" s="40"/>
      <c r="I196" s="40"/>
      <c r="J196" s="40"/>
      <c r="K196" s="41"/>
    </row>
    <row r="197" spans="1:11" ht="15" x14ac:dyDescent="0.25">
      <c r="B197" s="133" t="s">
        <v>162</v>
      </c>
      <c r="C197" s="145" t="s">
        <v>163</v>
      </c>
      <c r="D197" s="205">
        <v>0</v>
      </c>
      <c r="E197" s="205">
        <v>0</v>
      </c>
      <c r="F197" s="205">
        <v>0</v>
      </c>
      <c r="G197" s="206">
        <v>0</v>
      </c>
      <c r="H197" s="206">
        <v>0</v>
      </c>
      <c r="I197" s="206">
        <v>1</v>
      </c>
      <c r="J197" s="207"/>
      <c r="K197" s="206"/>
    </row>
    <row r="198" spans="1:11" ht="15" x14ac:dyDescent="0.25">
      <c r="B198" s="114"/>
      <c r="C198" s="115"/>
      <c r="D198" s="40"/>
      <c r="E198" s="40"/>
      <c r="F198" s="40"/>
      <c r="G198" s="41"/>
      <c r="H198" s="41"/>
      <c r="I198" s="41"/>
      <c r="J198" s="42"/>
      <c r="K198" s="41"/>
    </row>
    <row r="199" spans="1:11" ht="31.15" customHeight="1" x14ac:dyDescent="0.2">
      <c r="B199" s="208" t="s">
        <v>375</v>
      </c>
      <c r="C199" s="209" t="s">
        <v>377</v>
      </c>
      <c r="D199" s="55">
        <v>210</v>
      </c>
      <c r="E199" s="55">
        <v>105</v>
      </c>
      <c r="F199" s="55">
        <v>315</v>
      </c>
      <c r="G199" s="56">
        <v>300</v>
      </c>
      <c r="H199" s="56">
        <v>219</v>
      </c>
      <c r="I199" s="56">
        <v>1</v>
      </c>
      <c r="J199" s="57">
        <f t="shared" si="17"/>
        <v>835</v>
      </c>
      <c r="K199" s="56">
        <f>J199</f>
        <v>835</v>
      </c>
    </row>
    <row r="200" spans="1:11" ht="15" x14ac:dyDescent="0.25">
      <c r="B200" s="139"/>
      <c r="C200" s="124" t="s">
        <v>164</v>
      </c>
      <c r="D200" s="43">
        <v>1</v>
      </c>
      <c r="E200" s="43">
        <v>0</v>
      </c>
      <c r="F200" s="43">
        <v>1</v>
      </c>
      <c r="G200" s="44">
        <v>0</v>
      </c>
      <c r="H200" s="44">
        <v>0</v>
      </c>
      <c r="I200" s="44">
        <v>0</v>
      </c>
      <c r="J200" s="45">
        <f t="shared" si="17"/>
        <v>1</v>
      </c>
      <c r="K200" s="44">
        <f>J200</f>
        <v>1</v>
      </c>
    </row>
    <row r="201" spans="1:11" ht="15" x14ac:dyDescent="0.25">
      <c r="B201" s="139"/>
      <c r="C201" s="124" t="s">
        <v>97</v>
      </c>
      <c r="D201" s="43">
        <v>209</v>
      </c>
      <c r="E201" s="43">
        <v>105</v>
      </c>
      <c r="F201" s="43">
        <v>314</v>
      </c>
      <c r="G201" s="44">
        <v>300</v>
      </c>
      <c r="H201" s="44">
        <v>219</v>
      </c>
      <c r="I201" s="44">
        <v>1</v>
      </c>
      <c r="J201" s="45">
        <f t="shared" si="17"/>
        <v>834</v>
      </c>
      <c r="K201" s="44">
        <f>J201</f>
        <v>834</v>
      </c>
    </row>
    <row r="202" spans="1:11" ht="15" x14ac:dyDescent="0.25">
      <c r="B202" s="139"/>
      <c r="C202" s="146"/>
      <c r="D202" s="162"/>
      <c r="E202" s="162"/>
      <c r="F202" s="162"/>
      <c r="G202" s="163"/>
      <c r="H202" s="163"/>
      <c r="I202" s="163"/>
      <c r="J202" s="161"/>
      <c r="K202" s="163"/>
    </row>
    <row r="203" spans="1:11" ht="15.75" thickBot="1" x14ac:dyDescent="0.3">
      <c r="B203" s="210"/>
      <c r="C203" s="211"/>
      <c r="D203" s="84"/>
      <c r="E203" s="84"/>
      <c r="F203" s="84"/>
      <c r="G203" s="85"/>
      <c r="H203" s="212"/>
      <c r="I203" s="85"/>
      <c r="J203" s="86"/>
      <c r="K203" s="212"/>
    </row>
    <row r="204" spans="1:11" s="177" customFormat="1" ht="13.5" thickTop="1" x14ac:dyDescent="0.2"/>
  </sheetData>
  <mergeCells count="7">
    <mergeCell ref="K6:K9"/>
    <mergeCell ref="B6:C9"/>
    <mergeCell ref="D6:F8"/>
    <mergeCell ref="G6:G9"/>
    <mergeCell ref="H6:H9"/>
    <mergeCell ref="I6:I9"/>
    <mergeCell ref="J6:J9"/>
  </mergeCells>
  <conditionalFormatting sqref="L27">
    <cfRule type="cellIs" dxfId="461" priority="22" stopIfTrue="1" operator="notEqual">
      <formula>L29+L30+L31+L32+L33</formula>
    </cfRule>
  </conditionalFormatting>
  <conditionalFormatting sqref="D47:K47">
    <cfRule type="cellIs" dxfId="460" priority="4" stopIfTrue="1" operator="notEqual">
      <formula>D48+D49</formula>
    </cfRule>
  </conditionalFormatting>
  <conditionalFormatting sqref="D51:K51">
    <cfRule type="cellIs" dxfId="459" priority="5" stopIfTrue="1" operator="notEqual">
      <formula>D52+D53+D54</formula>
    </cfRule>
  </conditionalFormatting>
  <conditionalFormatting sqref="D162:K162">
    <cfRule type="cellIs" dxfId="458" priority="6" stopIfTrue="1" operator="notEqual">
      <formula>SUM(D163:D170)</formula>
    </cfRule>
  </conditionalFormatting>
  <conditionalFormatting sqref="D78:K78">
    <cfRule type="cellIs" dxfId="457" priority="7" stopIfTrue="1" operator="notEqual">
      <formula>D79+D80+D81+D82+D83+D84+D85+D86+D87+D88</formula>
    </cfRule>
  </conditionalFormatting>
  <conditionalFormatting sqref="D97:K97">
    <cfRule type="cellIs" dxfId="456" priority="8" stopIfTrue="1" operator="notEqual">
      <formula>D98+D99+D100+D101+D102+D103+D104+D105+D106+D107</formula>
    </cfRule>
  </conditionalFormatting>
  <conditionalFormatting sqref="D109:K109">
    <cfRule type="cellIs" dxfId="455" priority="9" stopIfTrue="1" operator="notEqual">
      <formula>D110+D111+D112+D113+D114+D115</formula>
    </cfRule>
  </conditionalFormatting>
  <conditionalFormatting sqref="D174:K174">
    <cfRule type="cellIs" dxfId="454" priority="10" stopIfTrue="1" operator="notEqual">
      <formula>SUM(D175:D180)</formula>
    </cfRule>
  </conditionalFormatting>
  <conditionalFormatting sqref="D27:K27">
    <cfRule type="cellIs" dxfId="453" priority="12" stopIfTrue="1" operator="notEqual">
      <formula>D29+D30+D31+D32+D33</formula>
    </cfRule>
  </conditionalFormatting>
  <conditionalFormatting sqref="D148:K148">
    <cfRule type="cellIs" dxfId="452" priority="3" stopIfTrue="1" operator="notEqual">
      <formula>D149+D150+D151+D152+D153</formula>
    </cfRule>
  </conditionalFormatting>
  <conditionalFormatting sqref="D56:K56">
    <cfRule type="cellIs" dxfId="451" priority="18" stopIfTrue="1" operator="notEqual">
      <formula>D57+D59+D60+D62+D63+D64+D61+D65+D66+D67+D68+D69+D70+D71+D72+D75+D76</formula>
    </cfRule>
  </conditionalFormatting>
  <conditionalFormatting sqref="D155:K155">
    <cfRule type="cellIs" dxfId="450" priority="1" stopIfTrue="1" operator="notEqual">
      <formula>D156+D159+D160</formula>
    </cfRule>
  </conditionalFormatting>
  <conditionalFormatting sqref="D135:K135">
    <cfRule type="cellIs" dxfId="449" priority="19" stopIfTrue="1" operator="notEqual">
      <formula>#REF!+#REF!</formula>
    </cfRule>
  </conditionalFormatting>
  <conditionalFormatting sqref="D137:K137">
    <cfRule type="cellIs" dxfId="448" priority="20" stopIfTrue="1" operator="notEqual">
      <formula>D139+D138+D140+#REF!</formula>
    </cfRule>
  </conditionalFormatting>
  <conditionalFormatting sqref="D22:J22 K22:K25">
    <cfRule type="cellIs" dxfId="447" priority="21" stopIfTrue="1" operator="notEqual">
      <formula>D23+D24+#REF!+D25</formula>
    </cfRule>
  </conditionalFormatting>
  <conditionalFormatting sqref="D191:K191">
    <cfRule type="cellIs" dxfId="446" priority="23" stopIfTrue="1" operator="notEqual">
      <formula>D192+#REF!+D193+D194+D195</formula>
    </cfRule>
  </conditionalFormatting>
  <conditionalFormatting sqref="D35:K35">
    <cfRule type="cellIs" dxfId="445" priority="67" stopIfTrue="1" operator="notEqual">
      <formula>D36+D37+D38+D39+D41+D40</formula>
    </cfRule>
  </conditionalFormatting>
  <conditionalFormatting sqref="D13:K13 D182:K182">
    <cfRule type="cellIs" dxfId="444" priority="68" stopIfTrue="1" operator="notEqual">
      <formula>SUM(D14:D20)</formula>
    </cfRule>
  </conditionalFormatting>
  <conditionalFormatting sqref="D199:K199">
    <cfRule type="cellIs" dxfId="443" priority="82" stopIfTrue="1" operator="notEqual">
      <formula>#REF!+D200+D201</formula>
    </cfRule>
  </conditionalFormatting>
  <conditionalFormatting sqref="D202:K202">
    <cfRule type="cellIs" dxfId="442" priority="110" stopIfTrue="1" operator="notEqual">
      <formula>#REF!+#REF!+#REF!+#REF!</formula>
    </cfRule>
  </conditionalFormatting>
  <conditionalFormatting sqref="D201:K201">
    <cfRule type="cellIs" dxfId="441" priority="111" stopIfTrue="1" operator="notEqual">
      <formula>#REF!+#REF!+#REF!+#REF!</formula>
    </cfRule>
  </conditionalFormatting>
  <conditionalFormatting sqref="D200:K200">
    <cfRule type="cellIs" dxfId="440" priority="112" stopIfTrue="1" operator="notEqual">
      <formula>#REF!+#REF!+#REF!+#REF!</formula>
    </cfRule>
  </conditionalFormatting>
  <hyperlinks>
    <hyperlink ref="K5" location="Índice!A1" display="índice"/>
  </hyperlinks>
  <printOptions horizontalCentered="1"/>
  <pageMargins left="0.19685039370078741" right="0.19685039370078741" top="0.15748031496062992" bottom="0.15748031496062992" header="0" footer="0"/>
  <pageSetup paperSize="9" scale="59" fitToWidth="3" fitToHeight="3" orientation="landscape" r:id="rId1"/>
  <headerFooter alignWithMargins="0"/>
  <rowBreaks count="5" manualBreakCount="5">
    <brk id="43" min="1" max="10" man="1"/>
    <brk id="93" min="1" max="10" man="1"/>
    <brk id="131" min="1" max="10" man="1"/>
    <brk id="170" min="1" max="10" man="1"/>
    <brk id="201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showGridLines="0" zoomScale="90" zoomScaleNormal="90" zoomScaleSheetLayoutView="90" workbookViewId="0">
      <pane ySplit="9" topLeftCell="A10" activePane="bottomLeft" state="frozen"/>
      <selection pane="bottomLeft"/>
    </sheetView>
  </sheetViews>
  <sheetFormatPr baseColWidth="10" defaultColWidth="11.42578125" defaultRowHeight="12.75" x14ac:dyDescent="0.2"/>
  <cols>
    <col min="1" max="1" width="2.7109375" style="107" customWidth="1"/>
    <col min="2" max="2" width="18.7109375" style="100" customWidth="1"/>
    <col min="3" max="3" width="90.7109375" style="100" customWidth="1"/>
    <col min="4" max="6" width="14.7109375" style="100" customWidth="1"/>
    <col min="7" max="7" width="16.5703125" style="100" customWidth="1"/>
    <col min="8" max="8" width="16.7109375" style="100" customWidth="1"/>
    <col min="9" max="9" width="16.5703125" style="100" customWidth="1"/>
    <col min="10" max="10" width="19.7109375" style="100" customWidth="1"/>
    <col min="11" max="11" width="19.42578125" style="100" customWidth="1"/>
    <col min="12" max="12" width="2.7109375" style="100" customWidth="1"/>
    <col min="13" max="16384" width="11.42578125" style="100"/>
  </cols>
  <sheetData>
    <row r="1" spans="1:12" x14ac:dyDescent="0.2">
      <c r="A1" s="99"/>
    </row>
    <row r="2" spans="1:12" ht="18" x14ac:dyDescent="0.25">
      <c r="A2" s="101"/>
      <c r="B2" s="102" t="s">
        <v>294</v>
      </c>
      <c r="C2" s="102"/>
      <c r="D2" s="103"/>
      <c r="E2" s="103"/>
      <c r="F2" s="103"/>
      <c r="G2" s="103"/>
      <c r="H2" s="103"/>
      <c r="I2" s="103"/>
      <c r="J2" s="103"/>
      <c r="K2" s="103"/>
      <c r="L2" s="104"/>
    </row>
    <row r="3" spans="1:12" ht="18.75" x14ac:dyDescent="0.3">
      <c r="A3" s="105"/>
      <c r="B3" s="106" t="s">
        <v>348</v>
      </c>
      <c r="C3" s="106"/>
      <c r="D3" s="103"/>
      <c r="E3" s="103"/>
      <c r="F3" s="103"/>
      <c r="G3" s="103"/>
      <c r="H3" s="103"/>
      <c r="I3" s="103"/>
      <c r="J3" s="103"/>
      <c r="K3" s="103"/>
      <c r="L3" s="104"/>
    </row>
    <row r="4" spans="1:12" ht="14.25" x14ac:dyDescent="0.2">
      <c r="B4" s="108" t="s">
        <v>293</v>
      </c>
      <c r="C4" s="108"/>
      <c r="D4" s="103"/>
      <c r="E4" s="103"/>
      <c r="F4" s="103"/>
      <c r="G4" s="103"/>
      <c r="H4" s="103"/>
      <c r="I4" s="103"/>
      <c r="J4" s="103"/>
      <c r="K4" s="103"/>
      <c r="L4" s="104"/>
    </row>
    <row r="5" spans="1:12" ht="15.75" thickBot="1" x14ac:dyDescent="0.3">
      <c r="B5" s="109"/>
      <c r="C5" s="103"/>
      <c r="D5" s="103"/>
      <c r="E5" s="103"/>
      <c r="F5" s="103"/>
      <c r="G5" s="103"/>
      <c r="H5" s="103"/>
      <c r="I5" s="103"/>
      <c r="J5" s="103"/>
      <c r="K5" s="110" t="s">
        <v>324</v>
      </c>
      <c r="L5" s="104"/>
    </row>
    <row r="6" spans="1:12" ht="14.25" customHeight="1" thickTop="1" thickBot="1" x14ac:dyDescent="0.25">
      <c r="A6" s="111"/>
      <c r="B6" s="222" t="s">
        <v>165</v>
      </c>
      <c r="C6" s="223"/>
      <c r="D6" s="228" t="s">
        <v>1</v>
      </c>
      <c r="E6" s="228"/>
      <c r="F6" s="228"/>
      <c r="G6" s="220" t="s">
        <v>295</v>
      </c>
      <c r="H6" s="220" t="s">
        <v>296</v>
      </c>
      <c r="I6" s="220" t="s">
        <v>297</v>
      </c>
      <c r="J6" s="220" t="s">
        <v>2</v>
      </c>
      <c r="K6" s="220" t="s">
        <v>3</v>
      </c>
      <c r="L6" s="104"/>
    </row>
    <row r="7" spans="1:12" ht="14.25" customHeight="1" thickTop="1" thickBot="1" x14ac:dyDescent="0.25">
      <c r="A7" s="112"/>
      <c r="B7" s="224"/>
      <c r="C7" s="225"/>
      <c r="D7" s="228"/>
      <c r="E7" s="228"/>
      <c r="F7" s="228"/>
      <c r="G7" s="221"/>
      <c r="H7" s="221"/>
      <c r="I7" s="221"/>
      <c r="J7" s="221"/>
      <c r="K7" s="221"/>
      <c r="L7" s="104"/>
    </row>
    <row r="8" spans="1:12" ht="14.25" customHeight="1" thickTop="1" thickBot="1" x14ac:dyDescent="0.25">
      <c r="A8" s="111"/>
      <c r="B8" s="224"/>
      <c r="C8" s="225"/>
      <c r="D8" s="228"/>
      <c r="E8" s="228"/>
      <c r="F8" s="228"/>
      <c r="G8" s="221"/>
      <c r="H8" s="221"/>
      <c r="I8" s="221"/>
      <c r="J8" s="221"/>
      <c r="K8" s="221"/>
      <c r="L8" s="104"/>
    </row>
    <row r="9" spans="1:12" ht="31.5" thickTop="1" thickBot="1" x14ac:dyDescent="0.25">
      <c r="A9" s="111"/>
      <c r="B9" s="226"/>
      <c r="C9" s="227"/>
      <c r="D9" s="113" t="s">
        <v>4</v>
      </c>
      <c r="E9" s="113" t="s">
        <v>5</v>
      </c>
      <c r="F9" s="113" t="s">
        <v>303</v>
      </c>
      <c r="G9" s="221"/>
      <c r="H9" s="221"/>
      <c r="I9" s="221"/>
      <c r="J9" s="221"/>
      <c r="K9" s="221"/>
      <c r="L9" s="104"/>
    </row>
    <row r="10" spans="1:12" ht="15.75" thickTop="1" x14ac:dyDescent="0.25">
      <c r="A10" s="111"/>
      <c r="B10" s="114"/>
      <c r="C10" s="115"/>
      <c r="D10" s="116"/>
      <c r="E10" s="117"/>
      <c r="F10" s="117"/>
      <c r="G10" s="118"/>
      <c r="H10" s="118"/>
      <c r="I10" s="118"/>
      <c r="J10" s="118"/>
      <c r="K10" s="118"/>
      <c r="L10" s="104"/>
    </row>
    <row r="11" spans="1:12" ht="15" x14ac:dyDescent="0.25">
      <c r="A11" s="111"/>
      <c r="B11" s="119" t="s">
        <v>166</v>
      </c>
      <c r="C11" s="120" t="s">
        <v>167</v>
      </c>
      <c r="D11" s="58">
        <v>5121</v>
      </c>
      <c r="E11" s="59">
        <v>4282</v>
      </c>
      <c r="F11" s="59">
        <v>9403</v>
      </c>
      <c r="G11" s="60">
        <v>28385</v>
      </c>
      <c r="H11" s="60">
        <v>19722</v>
      </c>
      <c r="I11" s="60">
        <v>1230</v>
      </c>
      <c r="J11" s="60">
        <f>SUM(F11:I11)</f>
        <v>58740</v>
      </c>
      <c r="K11" s="60">
        <f t="shared" ref="K11:K44" si="0">J11</f>
        <v>58740</v>
      </c>
      <c r="L11" s="104"/>
    </row>
    <row r="12" spans="1:12" ht="15" x14ac:dyDescent="0.25">
      <c r="A12" s="123"/>
      <c r="B12" s="114"/>
      <c r="C12" s="124" t="s">
        <v>168</v>
      </c>
      <c r="D12" s="45">
        <v>3801</v>
      </c>
      <c r="E12" s="43">
        <v>2704</v>
      </c>
      <c r="F12" s="43">
        <v>6505</v>
      </c>
      <c r="G12" s="44">
        <v>23490</v>
      </c>
      <c r="H12" s="44">
        <v>18154</v>
      </c>
      <c r="I12" s="44">
        <v>1095</v>
      </c>
      <c r="J12" s="44">
        <f>SUM(F12:I12)</f>
        <v>49244</v>
      </c>
      <c r="K12" s="44">
        <f t="shared" si="0"/>
        <v>49244</v>
      </c>
      <c r="L12" s="104"/>
    </row>
    <row r="13" spans="1:12" ht="15" x14ac:dyDescent="0.25">
      <c r="A13" s="125"/>
      <c r="B13" s="114"/>
      <c r="C13" s="124" t="s">
        <v>169</v>
      </c>
      <c r="D13" s="45">
        <v>1061</v>
      </c>
      <c r="E13" s="43">
        <v>0</v>
      </c>
      <c r="F13" s="43">
        <v>1061</v>
      </c>
      <c r="G13" s="44">
        <v>1026</v>
      </c>
      <c r="H13" s="44">
        <v>580</v>
      </c>
      <c r="I13" s="44">
        <v>105</v>
      </c>
      <c r="J13" s="44">
        <f>SUM(F13:I13)</f>
        <v>2772</v>
      </c>
      <c r="K13" s="44">
        <f t="shared" si="0"/>
        <v>2772</v>
      </c>
      <c r="L13" s="104"/>
    </row>
    <row r="14" spans="1:12" ht="15" x14ac:dyDescent="0.25">
      <c r="A14" s="125"/>
      <c r="B14" s="114"/>
      <c r="C14" s="124" t="s">
        <v>170</v>
      </c>
      <c r="D14" s="45">
        <v>259</v>
      </c>
      <c r="E14" s="43">
        <v>1578</v>
      </c>
      <c r="F14" s="43">
        <v>1837</v>
      </c>
      <c r="G14" s="44">
        <v>3869</v>
      </c>
      <c r="H14" s="44">
        <v>988</v>
      </c>
      <c r="I14" s="44">
        <v>30</v>
      </c>
      <c r="J14" s="44">
        <f>SUM(F14:I14)</f>
        <v>6724</v>
      </c>
      <c r="K14" s="44">
        <f t="shared" si="0"/>
        <v>6724</v>
      </c>
      <c r="L14" s="104"/>
    </row>
    <row r="15" spans="1:12" ht="14.25" x14ac:dyDescent="0.2">
      <c r="A15" s="125"/>
      <c r="B15" s="126"/>
      <c r="C15" s="115"/>
      <c r="D15" s="42"/>
      <c r="E15" s="40"/>
      <c r="F15" s="40"/>
      <c r="G15" s="41"/>
      <c r="H15" s="41"/>
      <c r="I15" s="41"/>
      <c r="J15" s="41"/>
      <c r="K15" s="41"/>
      <c r="L15" s="104"/>
    </row>
    <row r="16" spans="1:12" ht="15" x14ac:dyDescent="0.25">
      <c r="A16" s="127"/>
      <c r="B16" s="119" t="s">
        <v>309</v>
      </c>
      <c r="C16" s="120" t="s">
        <v>171</v>
      </c>
      <c r="D16" s="58">
        <v>17991</v>
      </c>
      <c r="E16" s="59">
        <v>4413</v>
      </c>
      <c r="F16" s="59">
        <v>22404</v>
      </c>
      <c r="G16" s="60">
        <v>68441</v>
      </c>
      <c r="H16" s="60">
        <v>20257</v>
      </c>
      <c r="I16" s="60">
        <v>2528</v>
      </c>
      <c r="J16" s="60">
        <f t="shared" ref="J16:J24" si="1">SUM(F16:I16)</f>
        <v>113630</v>
      </c>
      <c r="K16" s="60">
        <f t="shared" si="0"/>
        <v>113630</v>
      </c>
      <c r="L16" s="104"/>
    </row>
    <row r="17" spans="1:12" ht="14.25" x14ac:dyDescent="0.2">
      <c r="A17" s="127"/>
      <c r="B17" s="116"/>
      <c r="C17" s="128" t="s">
        <v>172</v>
      </c>
      <c r="D17" s="45">
        <v>13244</v>
      </c>
      <c r="E17" s="43">
        <v>3794</v>
      </c>
      <c r="F17" s="43">
        <v>17038</v>
      </c>
      <c r="G17" s="44">
        <v>53410</v>
      </c>
      <c r="H17" s="44">
        <v>15305</v>
      </c>
      <c r="I17" s="44">
        <v>1968</v>
      </c>
      <c r="J17" s="44">
        <f t="shared" si="1"/>
        <v>87721</v>
      </c>
      <c r="K17" s="44">
        <f t="shared" si="0"/>
        <v>87721</v>
      </c>
      <c r="L17" s="104"/>
    </row>
    <row r="18" spans="1:12" ht="15" x14ac:dyDescent="0.25">
      <c r="A18" s="129"/>
      <c r="B18" s="114"/>
      <c r="C18" s="124" t="s">
        <v>173</v>
      </c>
      <c r="D18" s="45">
        <v>149</v>
      </c>
      <c r="E18" s="43">
        <v>17</v>
      </c>
      <c r="F18" s="43">
        <v>166</v>
      </c>
      <c r="G18" s="44">
        <v>85</v>
      </c>
      <c r="H18" s="44">
        <v>4</v>
      </c>
      <c r="I18" s="44">
        <v>27</v>
      </c>
      <c r="J18" s="44">
        <f t="shared" si="1"/>
        <v>282</v>
      </c>
      <c r="K18" s="44">
        <f t="shared" si="0"/>
        <v>282</v>
      </c>
      <c r="L18" s="104"/>
    </row>
    <row r="19" spans="1:12" ht="15" x14ac:dyDescent="0.25">
      <c r="A19" s="127"/>
      <c r="B19" s="114"/>
      <c r="C19" s="124" t="s">
        <v>174</v>
      </c>
      <c r="D19" s="45">
        <v>13095</v>
      </c>
      <c r="E19" s="43">
        <v>3777</v>
      </c>
      <c r="F19" s="43">
        <v>16872</v>
      </c>
      <c r="G19" s="44">
        <v>53325</v>
      </c>
      <c r="H19" s="44">
        <v>15301</v>
      </c>
      <c r="I19" s="44">
        <v>1941</v>
      </c>
      <c r="J19" s="44">
        <f t="shared" si="1"/>
        <v>87439</v>
      </c>
      <c r="K19" s="44">
        <f t="shared" si="0"/>
        <v>87439</v>
      </c>
      <c r="L19" s="104"/>
    </row>
    <row r="20" spans="1:12" ht="14.25" x14ac:dyDescent="0.2">
      <c r="A20" s="127"/>
      <c r="B20" s="116"/>
      <c r="C20" s="128" t="s">
        <v>175</v>
      </c>
      <c r="D20" s="45">
        <v>4747</v>
      </c>
      <c r="E20" s="43">
        <v>619</v>
      </c>
      <c r="F20" s="43">
        <v>5366</v>
      </c>
      <c r="G20" s="44">
        <v>15031</v>
      </c>
      <c r="H20" s="44">
        <v>4952</v>
      </c>
      <c r="I20" s="44">
        <v>560</v>
      </c>
      <c r="J20" s="44">
        <f t="shared" si="1"/>
        <v>25909</v>
      </c>
      <c r="K20" s="44">
        <f t="shared" si="0"/>
        <v>25909</v>
      </c>
      <c r="L20" s="104"/>
    </row>
    <row r="21" spans="1:12" ht="14.25" x14ac:dyDescent="0.2">
      <c r="A21" s="123"/>
      <c r="B21" s="116"/>
      <c r="C21" s="124" t="s">
        <v>176</v>
      </c>
      <c r="D21" s="45">
        <v>1398</v>
      </c>
      <c r="E21" s="43">
        <v>590</v>
      </c>
      <c r="F21" s="43">
        <v>1988</v>
      </c>
      <c r="G21" s="44">
        <v>10555</v>
      </c>
      <c r="H21" s="44">
        <v>4659</v>
      </c>
      <c r="I21" s="44">
        <v>503</v>
      </c>
      <c r="J21" s="44">
        <f t="shared" si="1"/>
        <v>17705</v>
      </c>
      <c r="K21" s="44">
        <f t="shared" si="0"/>
        <v>17705</v>
      </c>
      <c r="L21" s="104"/>
    </row>
    <row r="22" spans="1:12" ht="14.25" x14ac:dyDescent="0.2">
      <c r="B22" s="116"/>
      <c r="C22" s="115" t="s">
        <v>177</v>
      </c>
      <c r="D22" s="45">
        <v>546</v>
      </c>
      <c r="E22" s="43">
        <v>589</v>
      </c>
      <c r="F22" s="43">
        <v>1135</v>
      </c>
      <c r="G22" s="44">
        <v>10547</v>
      </c>
      <c r="H22" s="44">
        <v>4563</v>
      </c>
      <c r="I22" s="44">
        <v>489</v>
      </c>
      <c r="J22" s="44">
        <f t="shared" si="1"/>
        <v>16734</v>
      </c>
      <c r="K22" s="44">
        <f t="shared" si="0"/>
        <v>16734</v>
      </c>
      <c r="L22" s="104"/>
    </row>
    <row r="23" spans="1:12" ht="14.25" x14ac:dyDescent="0.2">
      <c r="B23" s="116"/>
      <c r="C23" s="115" t="s">
        <v>178</v>
      </c>
      <c r="D23" s="45">
        <v>852</v>
      </c>
      <c r="E23" s="43">
        <v>1</v>
      </c>
      <c r="F23" s="43">
        <v>853</v>
      </c>
      <c r="G23" s="44">
        <v>8</v>
      </c>
      <c r="H23" s="44">
        <v>96</v>
      </c>
      <c r="I23" s="44">
        <v>14</v>
      </c>
      <c r="J23" s="44">
        <f t="shared" si="1"/>
        <v>971</v>
      </c>
      <c r="K23" s="44">
        <f t="shared" si="0"/>
        <v>971</v>
      </c>
      <c r="L23" s="104"/>
    </row>
    <row r="24" spans="1:12" ht="14.25" x14ac:dyDescent="0.2">
      <c r="A24" s="111"/>
      <c r="B24" s="116"/>
      <c r="C24" s="124" t="s">
        <v>179</v>
      </c>
      <c r="D24" s="45">
        <v>3349</v>
      </c>
      <c r="E24" s="43">
        <v>29</v>
      </c>
      <c r="F24" s="43">
        <v>3378</v>
      </c>
      <c r="G24" s="44">
        <v>4476</v>
      </c>
      <c r="H24" s="44">
        <v>293</v>
      </c>
      <c r="I24" s="44">
        <v>57</v>
      </c>
      <c r="J24" s="44">
        <f t="shared" si="1"/>
        <v>8204</v>
      </c>
      <c r="K24" s="44">
        <f t="shared" si="0"/>
        <v>8204</v>
      </c>
      <c r="L24" s="104"/>
    </row>
    <row r="25" spans="1:12" ht="14.25" x14ac:dyDescent="0.2">
      <c r="B25" s="126"/>
      <c r="C25" s="115"/>
      <c r="D25" s="42"/>
      <c r="E25" s="40"/>
      <c r="F25" s="40"/>
      <c r="G25" s="41"/>
      <c r="H25" s="41"/>
      <c r="I25" s="41"/>
      <c r="J25" s="41"/>
      <c r="K25" s="41"/>
      <c r="L25" s="104"/>
    </row>
    <row r="26" spans="1:12" ht="15" x14ac:dyDescent="0.25">
      <c r="A26" s="111"/>
      <c r="B26" s="119" t="s">
        <v>310</v>
      </c>
      <c r="C26" s="130" t="s">
        <v>71</v>
      </c>
      <c r="D26" s="58">
        <v>35</v>
      </c>
      <c r="E26" s="59">
        <v>65</v>
      </c>
      <c r="F26" s="59">
        <v>100</v>
      </c>
      <c r="G26" s="60">
        <v>229</v>
      </c>
      <c r="H26" s="60">
        <v>32</v>
      </c>
      <c r="I26" s="60">
        <v>19</v>
      </c>
      <c r="J26" s="60">
        <f>SUM(F26:I26)</f>
        <v>380</v>
      </c>
      <c r="K26" s="60">
        <f t="shared" si="0"/>
        <v>380</v>
      </c>
      <c r="L26" s="104"/>
    </row>
    <row r="27" spans="1:12" ht="14.25" x14ac:dyDescent="0.2">
      <c r="A27" s="112"/>
      <c r="B27" s="126"/>
      <c r="C27" s="115"/>
      <c r="D27" s="42"/>
      <c r="E27" s="40"/>
      <c r="F27" s="40"/>
      <c r="G27" s="41"/>
      <c r="H27" s="41"/>
      <c r="I27" s="41"/>
      <c r="J27" s="41"/>
      <c r="K27" s="41"/>
      <c r="L27" s="104"/>
    </row>
    <row r="28" spans="1:12" ht="15" x14ac:dyDescent="0.25">
      <c r="A28" s="111"/>
      <c r="B28" s="119" t="s">
        <v>311</v>
      </c>
      <c r="C28" s="130" t="s">
        <v>180</v>
      </c>
      <c r="D28" s="58">
        <v>1394</v>
      </c>
      <c r="E28" s="59">
        <v>1293</v>
      </c>
      <c r="F28" s="59">
        <v>2687</v>
      </c>
      <c r="G28" s="60">
        <v>2926</v>
      </c>
      <c r="H28" s="60">
        <v>1446</v>
      </c>
      <c r="I28" s="60">
        <v>2837</v>
      </c>
      <c r="J28" s="60">
        <f>SUM(F28:I28)</f>
        <v>9896</v>
      </c>
      <c r="K28" s="60">
        <f t="shared" si="0"/>
        <v>9896</v>
      </c>
      <c r="L28" s="104"/>
    </row>
    <row r="29" spans="1:12" ht="15" x14ac:dyDescent="0.25">
      <c r="A29" s="111"/>
      <c r="B29" s="131"/>
      <c r="C29" s="132"/>
      <c r="D29" s="42"/>
      <c r="E29" s="40"/>
      <c r="F29" s="40"/>
      <c r="G29" s="41"/>
      <c r="H29" s="41"/>
      <c r="I29" s="41"/>
      <c r="J29" s="41"/>
      <c r="K29" s="41"/>
      <c r="L29" s="104"/>
    </row>
    <row r="30" spans="1:12" ht="15" x14ac:dyDescent="0.25">
      <c r="A30" s="123"/>
      <c r="B30" s="133" t="s">
        <v>312</v>
      </c>
      <c r="C30" s="134" t="s">
        <v>181</v>
      </c>
      <c r="D30" s="48">
        <v>879</v>
      </c>
      <c r="E30" s="46">
        <v>862</v>
      </c>
      <c r="F30" s="46">
        <v>1741</v>
      </c>
      <c r="G30" s="47">
        <v>1836</v>
      </c>
      <c r="H30" s="47">
        <v>1416</v>
      </c>
      <c r="I30" s="47">
        <v>0</v>
      </c>
      <c r="J30" s="47">
        <f>SUM(F30:I30)</f>
        <v>4993</v>
      </c>
      <c r="K30" s="47">
        <f t="shared" si="0"/>
        <v>4993</v>
      </c>
      <c r="L30" s="104"/>
    </row>
    <row r="31" spans="1:12" ht="15" x14ac:dyDescent="0.25">
      <c r="A31" s="127"/>
      <c r="B31" s="114"/>
      <c r="C31" s="115" t="s">
        <v>182</v>
      </c>
      <c r="D31" s="42"/>
      <c r="E31" s="40"/>
      <c r="F31" s="40"/>
      <c r="G31" s="41"/>
      <c r="H31" s="41"/>
      <c r="I31" s="41"/>
      <c r="J31" s="41"/>
      <c r="K31" s="41">
        <f t="shared" si="0"/>
        <v>0</v>
      </c>
      <c r="L31" s="104"/>
    </row>
    <row r="32" spans="1:12" ht="15" x14ac:dyDescent="0.25">
      <c r="A32" s="125"/>
      <c r="B32" s="114"/>
      <c r="C32" s="115" t="s">
        <v>183</v>
      </c>
      <c r="D32" s="45">
        <v>715</v>
      </c>
      <c r="E32" s="43">
        <v>18</v>
      </c>
      <c r="F32" s="43">
        <v>733</v>
      </c>
      <c r="G32" s="44">
        <v>83</v>
      </c>
      <c r="H32" s="44">
        <v>13</v>
      </c>
      <c r="I32" s="44">
        <v>0</v>
      </c>
      <c r="J32" s="44">
        <f>SUM(F32:I32)</f>
        <v>829</v>
      </c>
      <c r="K32" s="44">
        <f t="shared" si="0"/>
        <v>829</v>
      </c>
      <c r="L32" s="104"/>
    </row>
    <row r="33" spans="1:12" ht="15" x14ac:dyDescent="0.25">
      <c r="A33" s="129"/>
      <c r="B33" s="114"/>
      <c r="C33" s="115" t="s">
        <v>184</v>
      </c>
      <c r="D33" s="45">
        <v>7</v>
      </c>
      <c r="E33" s="43">
        <v>0</v>
      </c>
      <c r="F33" s="43">
        <v>7</v>
      </c>
      <c r="G33" s="44">
        <v>527</v>
      </c>
      <c r="H33" s="44">
        <v>17</v>
      </c>
      <c r="I33" s="44">
        <v>0</v>
      </c>
      <c r="J33" s="44">
        <f>SUM(F33:I33)</f>
        <v>551</v>
      </c>
      <c r="K33" s="44">
        <f t="shared" si="0"/>
        <v>551</v>
      </c>
      <c r="L33" s="104"/>
    </row>
    <row r="34" spans="1:12" ht="15" x14ac:dyDescent="0.25">
      <c r="A34" s="125"/>
      <c r="B34" s="114"/>
      <c r="C34" s="115" t="s">
        <v>185</v>
      </c>
      <c r="D34" s="45">
        <v>0</v>
      </c>
      <c r="E34" s="43">
        <v>0</v>
      </c>
      <c r="F34" s="43">
        <v>0</v>
      </c>
      <c r="G34" s="44">
        <v>263</v>
      </c>
      <c r="H34" s="44">
        <v>798</v>
      </c>
      <c r="I34" s="44">
        <v>0</v>
      </c>
      <c r="J34" s="44">
        <f>SUM(F34:I34)</f>
        <v>1061</v>
      </c>
      <c r="K34" s="44">
        <f t="shared" si="0"/>
        <v>1061</v>
      </c>
      <c r="L34" s="104"/>
    </row>
    <row r="35" spans="1:12" ht="15" x14ac:dyDescent="0.25">
      <c r="A35" s="125"/>
      <c r="B35" s="114"/>
      <c r="C35" s="128" t="s">
        <v>186</v>
      </c>
      <c r="D35" s="45">
        <v>0</v>
      </c>
      <c r="E35" s="43">
        <v>0</v>
      </c>
      <c r="F35" s="43">
        <v>0</v>
      </c>
      <c r="G35" s="44">
        <v>23</v>
      </c>
      <c r="H35" s="44">
        <v>0</v>
      </c>
      <c r="I35" s="44">
        <v>0</v>
      </c>
      <c r="J35" s="44">
        <f>SUM(F35:I35)</f>
        <v>23</v>
      </c>
      <c r="K35" s="44">
        <f t="shared" si="0"/>
        <v>23</v>
      </c>
      <c r="L35" s="104"/>
    </row>
    <row r="36" spans="1:12" ht="15" x14ac:dyDescent="0.25">
      <c r="A36" s="125"/>
      <c r="B36" s="114"/>
      <c r="C36" s="128" t="s">
        <v>187</v>
      </c>
      <c r="D36" s="45">
        <v>157</v>
      </c>
      <c r="E36" s="43">
        <v>844</v>
      </c>
      <c r="F36" s="43">
        <v>1001</v>
      </c>
      <c r="G36" s="44">
        <v>940</v>
      </c>
      <c r="H36" s="44">
        <v>588</v>
      </c>
      <c r="I36" s="44">
        <v>0</v>
      </c>
      <c r="J36" s="44">
        <f>SUM(F36:I36)</f>
        <v>2529</v>
      </c>
      <c r="K36" s="44">
        <f t="shared" si="0"/>
        <v>2529</v>
      </c>
      <c r="L36" s="104"/>
    </row>
    <row r="37" spans="1:12" ht="15" x14ac:dyDescent="0.25">
      <c r="A37" s="125"/>
      <c r="B37" s="114"/>
      <c r="C37" s="115"/>
      <c r="D37" s="42"/>
      <c r="E37" s="40"/>
      <c r="F37" s="40"/>
      <c r="G37" s="41"/>
      <c r="H37" s="41"/>
      <c r="I37" s="41"/>
      <c r="J37" s="41"/>
      <c r="K37" s="41"/>
      <c r="L37" s="104"/>
    </row>
    <row r="38" spans="1:12" ht="15" x14ac:dyDescent="0.25">
      <c r="A38" s="129"/>
      <c r="B38" s="133" t="s">
        <v>313</v>
      </c>
      <c r="C38" s="136" t="s">
        <v>188</v>
      </c>
      <c r="D38" s="48">
        <v>515</v>
      </c>
      <c r="E38" s="46">
        <v>431</v>
      </c>
      <c r="F38" s="46">
        <v>946</v>
      </c>
      <c r="G38" s="47">
        <v>1090</v>
      </c>
      <c r="H38" s="47">
        <v>30</v>
      </c>
      <c r="I38" s="47">
        <v>2837</v>
      </c>
      <c r="J38" s="47">
        <f>SUM(F38:I38)</f>
        <v>4903</v>
      </c>
      <c r="K38" s="47">
        <f t="shared" si="0"/>
        <v>4903</v>
      </c>
      <c r="L38" s="104"/>
    </row>
    <row r="39" spans="1:12" ht="14.25" x14ac:dyDescent="0.2">
      <c r="A39" s="129"/>
      <c r="B39" s="116"/>
      <c r="C39" s="115" t="s">
        <v>182</v>
      </c>
      <c r="D39" s="42"/>
      <c r="E39" s="40"/>
      <c r="F39" s="40"/>
      <c r="G39" s="41"/>
      <c r="H39" s="41"/>
      <c r="I39" s="41"/>
      <c r="J39" s="41"/>
      <c r="K39" s="41"/>
      <c r="L39" s="104"/>
    </row>
    <row r="40" spans="1:12" ht="14.25" x14ac:dyDescent="0.2">
      <c r="A40" s="125"/>
      <c r="B40" s="116"/>
      <c r="C40" s="115" t="s">
        <v>183</v>
      </c>
      <c r="D40" s="45">
        <v>160</v>
      </c>
      <c r="E40" s="43">
        <v>0</v>
      </c>
      <c r="F40" s="43">
        <v>160</v>
      </c>
      <c r="G40" s="44">
        <v>0</v>
      </c>
      <c r="H40" s="44">
        <v>0</v>
      </c>
      <c r="I40" s="44">
        <v>0</v>
      </c>
      <c r="J40" s="44">
        <f>SUM(F40:I40)</f>
        <v>160</v>
      </c>
      <c r="K40" s="44">
        <f t="shared" si="0"/>
        <v>160</v>
      </c>
      <c r="L40" s="104"/>
    </row>
    <row r="41" spans="1:12" ht="14.25" x14ac:dyDescent="0.2">
      <c r="A41" s="127"/>
      <c r="B41" s="116"/>
      <c r="C41" s="115" t="s">
        <v>184</v>
      </c>
      <c r="D41" s="45">
        <v>3</v>
      </c>
      <c r="E41" s="43">
        <v>0</v>
      </c>
      <c r="F41" s="43">
        <v>3</v>
      </c>
      <c r="G41" s="44">
        <v>46</v>
      </c>
      <c r="H41" s="44">
        <v>1</v>
      </c>
      <c r="I41" s="44">
        <v>0</v>
      </c>
      <c r="J41" s="44">
        <f>SUM(F41:I41)</f>
        <v>50</v>
      </c>
      <c r="K41" s="44">
        <f t="shared" si="0"/>
        <v>50</v>
      </c>
      <c r="L41" s="104"/>
    </row>
    <row r="42" spans="1:12" ht="14.25" x14ac:dyDescent="0.2">
      <c r="A42" s="123"/>
      <c r="B42" s="116"/>
      <c r="C42" s="115" t="s">
        <v>185</v>
      </c>
      <c r="D42" s="45">
        <v>0</v>
      </c>
      <c r="E42" s="43">
        <v>0</v>
      </c>
      <c r="F42" s="43">
        <v>0</v>
      </c>
      <c r="G42" s="44">
        <v>1</v>
      </c>
      <c r="H42" s="44">
        <v>2</v>
      </c>
      <c r="I42" s="44">
        <v>0</v>
      </c>
      <c r="J42" s="44">
        <f>SUM(F42:I42)</f>
        <v>3</v>
      </c>
      <c r="K42" s="44">
        <f t="shared" si="0"/>
        <v>3</v>
      </c>
      <c r="L42" s="104"/>
    </row>
    <row r="43" spans="1:12" ht="14.25" x14ac:dyDescent="0.2">
      <c r="B43" s="116"/>
      <c r="C43" s="128" t="s">
        <v>186</v>
      </c>
      <c r="D43" s="45">
        <v>0</v>
      </c>
      <c r="E43" s="43">
        <v>0</v>
      </c>
      <c r="F43" s="43">
        <v>0</v>
      </c>
      <c r="G43" s="44">
        <v>0</v>
      </c>
      <c r="H43" s="44">
        <v>0</v>
      </c>
      <c r="I43" s="44">
        <v>0</v>
      </c>
      <c r="J43" s="44">
        <f>SUM(F43:I43)</f>
        <v>0</v>
      </c>
      <c r="K43" s="44">
        <f t="shared" si="0"/>
        <v>0</v>
      </c>
      <c r="L43" s="104"/>
    </row>
    <row r="44" spans="1:12" ht="14.25" x14ac:dyDescent="0.2">
      <c r="B44" s="116"/>
      <c r="C44" s="128" t="s">
        <v>187</v>
      </c>
      <c r="D44" s="45">
        <v>352</v>
      </c>
      <c r="E44" s="43">
        <v>431</v>
      </c>
      <c r="F44" s="43">
        <v>783</v>
      </c>
      <c r="G44" s="44">
        <v>1043</v>
      </c>
      <c r="H44" s="44">
        <v>27</v>
      </c>
      <c r="I44" s="44">
        <v>2837</v>
      </c>
      <c r="J44" s="44">
        <f>SUM(F44:I44)</f>
        <v>4690</v>
      </c>
      <c r="K44" s="44">
        <f t="shared" si="0"/>
        <v>4690</v>
      </c>
      <c r="L44" s="104"/>
    </row>
    <row r="45" spans="1:12" ht="14.25" x14ac:dyDescent="0.2">
      <c r="B45" s="116"/>
      <c r="C45" s="128"/>
      <c r="D45" s="42"/>
      <c r="E45" s="40"/>
      <c r="F45" s="40"/>
      <c r="G45" s="41"/>
      <c r="H45" s="41"/>
      <c r="I45" s="41"/>
      <c r="J45" s="41"/>
      <c r="K45" s="41"/>
      <c r="L45" s="104"/>
    </row>
    <row r="46" spans="1:12" ht="15" x14ac:dyDescent="0.25">
      <c r="A46" s="111"/>
      <c r="B46" s="119" t="s">
        <v>85</v>
      </c>
      <c r="C46" s="130" t="s">
        <v>86</v>
      </c>
      <c r="D46" s="58">
        <v>25532</v>
      </c>
      <c r="E46" s="59">
        <v>1532</v>
      </c>
      <c r="F46" s="59">
        <v>27050</v>
      </c>
      <c r="G46" s="60">
        <v>6364</v>
      </c>
      <c r="H46" s="60">
        <v>1443</v>
      </c>
      <c r="I46" s="60">
        <v>0</v>
      </c>
      <c r="J46" s="60">
        <f>SUM(F46:I46)</f>
        <v>34857</v>
      </c>
      <c r="K46" s="60">
        <f>K48+K55</f>
        <v>31264</v>
      </c>
      <c r="L46" s="104"/>
    </row>
    <row r="47" spans="1:12" ht="14.25" x14ac:dyDescent="0.2">
      <c r="A47" s="112"/>
      <c r="B47" s="126"/>
      <c r="C47" s="115"/>
      <c r="D47" s="42"/>
      <c r="E47" s="40"/>
      <c r="F47" s="40"/>
      <c r="G47" s="41"/>
      <c r="H47" s="41"/>
      <c r="I47" s="41"/>
      <c r="J47" s="41"/>
      <c r="K47" s="41"/>
      <c r="L47" s="104"/>
    </row>
    <row r="48" spans="1:12" ht="15" x14ac:dyDescent="0.25">
      <c r="A48" s="111"/>
      <c r="B48" s="137" t="s">
        <v>87</v>
      </c>
      <c r="C48" s="136" t="s">
        <v>189</v>
      </c>
      <c r="D48" s="58">
        <v>25524</v>
      </c>
      <c r="E48" s="59">
        <v>1532</v>
      </c>
      <c r="F48" s="59">
        <v>27042</v>
      </c>
      <c r="G48" s="60">
        <v>6364</v>
      </c>
      <c r="H48" s="60">
        <v>1440</v>
      </c>
      <c r="I48" s="60">
        <v>0</v>
      </c>
      <c r="J48" s="60">
        <f t="shared" ref="J48:J53" si="2">SUM(F48:I48)</f>
        <v>34846</v>
      </c>
      <c r="K48" s="60">
        <f>SUM(K49:K53)</f>
        <v>31253</v>
      </c>
      <c r="L48" s="104"/>
    </row>
    <row r="49" spans="1:12" ht="15" x14ac:dyDescent="0.25">
      <c r="A49" s="111"/>
      <c r="B49" s="114"/>
      <c r="C49" s="124" t="s">
        <v>190</v>
      </c>
      <c r="D49" s="45">
        <v>2296</v>
      </c>
      <c r="E49" s="43">
        <v>0</v>
      </c>
      <c r="F49" s="43">
        <v>2296</v>
      </c>
      <c r="G49" s="44">
        <v>0</v>
      </c>
      <c r="H49" s="44">
        <v>0</v>
      </c>
      <c r="I49" s="44">
        <v>0</v>
      </c>
      <c r="J49" s="44">
        <f t="shared" si="2"/>
        <v>2296</v>
      </c>
      <c r="K49" s="44">
        <v>2215</v>
      </c>
      <c r="L49" s="104"/>
    </row>
    <row r="50" spans="1:12" ht="15" x14ac:dyDescent="0.25">
      <c r="A50" s="138"/>
      <c r="B50" s="114"/>
      <c r="C50" s="124" t="s">
        <v>191</v>
      </c>
      <c r="D50" s="45">
        <v>23769</v>
      </c>
      <c r="E50" s="43">
        <v>1524</v>
      </c>
      <c r="F50" s="43">
        <v>25279</v>
      </c>
      <c r="G50" s="44">
        <v>7097</v>
      </c>
      <c r="H50" s="44">
        <v>1749</v>
      </c>
      <c r="I50" s="44">
        <v>0</v>
      </c>
      <c r="J50" s="44">
        <f t="shared" si="2"/>
        <v>34125</v>
      </c>
      <c r="K50" s="44">
        <v>30613</v>
      </c>
      <c r="L50" s="104"/>
    </row>
    <row r="51" spans="1:12" ht="15" x14ac:dyDescent="0.25">
      <c r="A51" s="111"/>
      <c r="B51" s="114"/>
      <c r="C51" s="124" t="s">
        <v>192</v>
      </c>
      <c r="D51" s="45">
        <v>47</v>
      </c>
      <c r="E51" s="43">
        <v>0</v>
      </c>
      <c r="F51" s="43">
        <v>47</v>
      </c>
      <c r="G51" s="44">
        <v>196</v>
      </c>
      <c r="H51" s="44">
        <v>99</v>
      </c>
      <c r="I51" s="44">
        <v>0</v>
      </c>
      <c r="J51" s="44">
        <f t="shared" si="2"/>
        <v>342</v>
      </c>
      <c r="K51" s="44">
        <v>342</v>
      </c>
      <c r="L51" s="104"/>
    </row>
    <row r="52" spans="1:12" ht="15" x14ac:dyDescent="0.25">
      <c r="A52" s="111"/>
      <c r="B52" s="114"/>
      <c r="C52" s="124" t="s">
        <v>96</v>
      </c>
      <c r="D52" s="45">
        <v>-588</v>
      </c>
      <c r="E52" s="43">
        <v>0</v>
      </c>
      <c r="F52" s="43">
        <v>-588</v>
      </c>
      <c r="G52" s="44">
        <v>-929</v>
      </c>
      <c r="H52" s="44">
        <v>-463</v>
      </c>
      <c r="I52" s="44">
        <v>0</v>
      </c>
      <c r="J52" s="44">
        <f t="shared" si="2"/>
        <v>-1980</v>
      </c>
      <c r="K52" s="44">
        <v>-1980</v>
      </c>
      <c r="L52" s="104"/>
    </row>
    <row r="53" spans="1:12" ht="15" x14ac:dyDescent="0.25">
      <c r="A53" s="123"/>
      <c r="B53" s="114"/>
      <c r="C53" s="124" t="s">
        <v>193</v>
      </c>
      <c r="D53" s="45">
        <v>0</v>
      </c>
      <c r="E53" s="43">
        <v>8</v>
      </c>
      <c r="F53" s="43">
        <v>8</v>
      </c>
      <c r="G53" s="44">
        <v>0</v>
      </c>
      <c r="H53" s="44">
        <v>55</v>
      </c>
      <c r="I53" s="44">
        <v>0</v>
      </c>
      <c r="J53" s="44">
        <f t="shared" si="2"/>
        <v>63</v>
      </c>
      <c r="K53" s="44">
        <v>63</v>
      </c>
      <c r="L53" s="104"/>
    </row>
    <row r="54" spans="1:12" ht="14.25" x14ac:dyDescent="0.2">
      <c r="A54" s="125"/>
      <c r="B54" s="126"/>
      <c r="C54" s="115"/>
      <c r="D54" s="42"/>
      <c r="E54" s="40"/>
      <c r="F54" s="40"/>
      <c r="G54" s="41"/>
      <c r="H54" s="41"/>
      <c r="I54" s="41"/>
      <c r="J54" s="41"/>
      <c r="K54" s="41"/>
      <c r="L54" s="104"/>
    </row>
    <row r="55" spans="1:12" ht="15" x14ac:dyDescent="0.25">
      <c r="A55" s="129"/>
      <c r="B55" s="137" t="s">
        <v>111</v>
      </c>
      <c r="C55" s="134" t="s">
        <v>112</v>
      </c>
      <c r="D55" s="48">
        <v>8</v>
      </c>
      <c r="E55" s="46">
        <v>0</v>
      </c>
      <c r="F55" s="46">
        <v>8</v>
      </c>
      <c r="G55" s="47">
        <v>0</v>
      </c>
      <c r="H55" s="47">
        <v>3</v>
      </c>
      <c r="I55" s="47">
        <v>0</v>
      </c>
      <c r="J55" s="47">
        <f>SUM(F55:I55)</f>
        <v>11</v>
      </c>
      <c r="K55" s="47">
        <f>J55</f>
        <v>11</v>
      </c>
      <c r="L55" s="104"/>
    </row>
    <row r="56" spans="1:12" ht="15" x14ac:dyDescent="0.25">
      <c r="A56" s="125"/>
      <c r="B56" s="139"/>
      <c r="C56" s="140"/>
      <c r="D56" s="42"/>
      <c r="E56" s="40"/>
      <c r="F56" s="40"/>
      <c r="G56" s="41"/>
      <c r="H56" s="41"/>
      <c r="I56" s="41"/>
      <c r="J56" s="41"/>
      <c r="K56" s="41"/>
      <c r="L56" s="104"/>
    </row>
    <row r="57" spans="1:12" ht="15" x14ac:dyDescent="0.25">
      <c r="A57" s="129"/>
      <c r="B57" s="141" t="s">
        <v>113</v>
      </c>
      <c r="C57" s="142" t="s">
        <v>198</v>
      </c>
      <c r="D57" s="48">
        <v>0</v>
      </c>
      <c r="E57" s="46">
        <v>17</v>
      </c>
      <c r="F57" s="46">
        <v>17</v>
      </c>
      <c r="G57" s="47">
        <v>11</v>
      </c>
      <c r="H57" s="47">
        <v>11</v>
      </c>
      <c r="I57" s="47">
        <v>0</v>
      </c>
      <c r="J57" s="47">
        <f>SUM(F57:I57)</f>
        <v>39</v>
      </c>
      <c r="K57" s="47">
        <f>J57</f>
        <v>39</v>
      </c>
      <c r="L57" s="104"/>
    </row>
    <row r="58" spans="1:12" ht="14.25" x14ac:dyDescent="0.2">
      <c r="A58" s="125"/>
      <c r="B58" s="126"/>
      <c r="C58" s="115"/>
      <c r="D58" s="42"/>
      <c r="E58" s="40"/>
      <c r="F58" s="40"/>
      <c r="G58" s="41"/>
      <c r="H58" s="41"/>
      <c r="I58" s="41"/>
      <c r="J58" s="41"/>
      <c r="K58" s="41"/>
      <c r="L58" s="104"/>
    </row>
    <row r="59" spans="1:12" ht="15" x14ac:dyDescent="0.25">
      <c r="A59" s="125"/>
      <c r="B59" s="141" t="s">
        <v>314</v>
      </c>
      <c r="C59" s="142" t="s">
        <v>199</v>
      </c>
      <c r="D59" s="58">
        <v>12592</v>
      </c>
      <c r="E59" s="59">
        <v>2308</v>
      </c>
      <c r="F59" s="59">
        <v>14900</v>
      </c>
      <c r="G59" s="60">
        <v>3496</v>
      </c>
      <c r="H59" s="60">
        <v>487</v>
      </c>
      <c r="I59" s="60">
        <v>149008</v>
      </c>
      <c r="J59" s="60">
        <f>SUM(F59:I59)</f>
        <v>167891</v>
      </c>
      <c r="K59" s="60">
        <f>J59</f>
        <v>167891</v>
      </c>
      <c r="L59" s="104"/>
    </row>
    <row r="60" spans="1:12" ht="15" x14ac:dyDescent="0.25">
      <c r="A60" s="125"/>
      <c r="B60" s="143"/>
      <c r="C60" s="144"/>
      <c r="D60" s="42"/>
      <c r="E60" s="40"/>
      <c r="F60" s="40"/>
      <c r="G60" s="41"/>
      <c r="H60" s="41"/>
      <c r="I60" s="41"/>
      <c r="J60" s="41"/>
      <c r="K60" s="41"/>
      <c r="L60" s="104"/>
    </row>
    <row r="61" spans="1:12" ht="15" x14ac:dyDescent="0.25">
      <c r="A61" s="125"/>
      <c r="B61" s="133" t="s">
        <v>315</v>
      </c>
      <c r="C61" s="134" t="s">
        <v>200</v>
      </c>
      <c r="D61" s="48">
        <v>0</v>
      </c>
      <c r="E61" s="46">
        <v>0</v>
      </c>
      <c r="F61" s="46">
        <v>0</v>
      </c>
      <c r="G61" s="47">
        <v>0</v>
      </c>
      <c r="H61" s="47">
        <v>0</v>
      </c>
      <c r="I61" s="47">
        <v>144741</v>
      </c>
      <c r="J61" s="47">
        <f t="shared" ref="J61:J66" si="3">SUM(F61:I61)</f>
        <v>144741</v>
      </c>
      <c r="K61" s="47">
        <f t="shared" ref="K61:K66" si="4">J61</f>
        <v>144741</v>
      </c>
      <c r="L61" s="104"/>
    </row>
    <row r="62" spans="1:12" ht="14.25" x14ac:dyDescent="0.2">
      <c r="A62" s="123"/>
      <c r="B62" s="116"/>
      <c r="C62" s="115" t="s">
        <v>201</v>
      </c>
      <c r="D62" s="45">
        <v>0</v>
      </c>
      <c r="E62" s="43">
        <v>0</v>
      </c>
      <c r="F62" s="43">
        <v>0</v>
      </c>
      <c r="G62" s="44">
        <v>0</v>
      </c>
      <c r="H62" s="44">
        <v>0</v>
      </c>
      <c r="I62" s="44">
        <v>104232</v>
      </c>
      <c r="J62" s="44">
        <f t="shared" si="3"/>
        <v>104232</v>
      </c>
      <c r="K62" s="44">
        <f t="shared" si="4"/>
        <v>104232</v>
      </c>
      <c r="L62" s="104"/>
    </row>
    <row r="63" spans="1:12" ht="14.25" x14ac:dyDescent="0.2">
      <c r="B63" s="116"/>
      <c r="C63" s="115" t="s">
        <v>202</v>
      </c>
      <c r="D63" s="45">
        <v>0</v>
      </c>
      <c r="E63" s="43">
        <v>0</v>
      </c>
      <c r="F63" s="43">
        <v>0</v>
      </c>
      <c r="G63" s="44">
        <v>0</v>
      </c>
      <c r="H63" s="44">
        <v>0</v>
      </c>
      <c r="I63" s="44">
        <v>5549</v>
      </c>
      <c r="J63" s="44">
        <f t="shared" si="3"/>
        <v>5549</v>
      </c>
      <c r="K63" s="44">
        <f t="shared" si="4"/>
        <v>5549</v>
      </c>
      <c r="L63" s="104"/>
    </row>
    <row r="64" spans="1:12" ht="14.25" x14ac:dyDescent="0.2">
      <c r="A64" s="111"/>
      <c r="B64" s="116"/>
      <c r="C64" s="115" t="s">
        <v>203</v>
      </c>
      <c r="D64" s="45">
        <v>0</v>
      </c>
      <c r="E64" s="43">
        <v>0</v>
      </c>
      <c r="F64" s="43">
        <v>0</v>
      </c>
      <c r="G64" s="44">
        <v>0</v>
      </c>
      <c r="H64" s="44">
        <v>0</v>
      </c>
      <c r="I64" s="44">
        <v>31513</v>
      </c>
      <c r="J64" s="44">
        <f t="shared" si="3"/>
        <v>31513</v>
      </c>
      <c r="K64" s="44">
        <f t="shared" si="4"/>
        <v>31513</v>
      </c>
      <c r="L64" s="104"/>
    </row>
    <row r="65" spans="1:12" ht="14.25" x14ac:dyDescent="0.2">
      <c r="B65" s="116"/>
      <c r="C65" s="115" t="s">
        <v>204</v>
      </c>
      <c r="D65" s="45">
        <v>0</v>
      </c>
      <c r="E65" s="43">
        <v>0</v>
      </c>
      <c r="F65" s="43">
        <v>0</v>
      </c>
      <c r="G65" s="44">
        <v>0</v>
      </c>
      <c r="H65" s="44">
        <v>0</v>
      </c>
      <c r="I65" s="44">
        <v>1373</v>
      </c>
      <c r="J65" s="44">
        <f t="shared" si="3"/>
        <v>1373</v>
      </c>
      <c r="K65" s="44">
        <f t="shared" si="4"/>
        <v>1373</v>
      </c>
      <c r="L65" s="104"/>
    </row>
    <row r="66" spans="1:12" ht="14.25" x14ac:dyDescent="0.2">
      <c r="A66" s="111"/>
      <c r="B66" s="116"/>
      <c r="C66" s="115" t="s">
        <v>205</v>
      </c>
      <c r="D66" s="45">
        <v>0</v>
      </c>
      <c r="E66" s="43">
        <v>0</v>
      </c>
      <c r="F66" s="43">
        <v>0</v>
      </c>
      <c r="G66" s="44">
        <v>0</v>
      </c>
      <c r="H66" s="44">
        <v>0</v>
      </c>
      <c r="I66" s="44">
        <v>2074</v>
      </c>
      <c r="J66" s="44">
        <f t="shared" si="3"/>
        <v>2074</v>
      </c>
      <c r="K66" s="44">
        <f t="shared" si="4"/>
        <v>2074</v>
      </c>
      <c r="L66" s="104"/>
    </row>
    <row r="67" spans="1:12" ht="14.25" x14ac:dyDescent="0.2">
      <c r="A67" s="112"/>
      <c r="B67" s="116"/>
      <c r="C67" s="115"/>
      <c r="D67" s="42"/>
      <c r="E67" s="40"/>
      <c r="F67" s="40"/>
      <c r="G67" s="41"/>
      <c r="H67" s="41"/>
      <c r="I67" s="41"/>
      <c r="J67" s="41"/>
      <c r="K67" s="41"/>
      <c r="L67" s="104"/>
    </row>
    <row r="68" spans="1:12" ht="15" x14ac:dyDescent="0.25">
      <c r="A68" s="111"/>
      <c r="B68" s="133" t="s">
        <v>316</v>
      </c>
      <c r="C68" s="145" t="s">
        <v>206</v>
      </c>
      <c r="D68" s="48">
        <v>11378</v>
      </c>
      <c r="E68" s="46">
        <v>1949</v>
      </c>
      <c r="F68" s="46">
        <v>13327</v>
      </c>
      <c r="G68" s="47">
        <v>398</v>
      </c>
      <c r="H68" s="47">
        <v>293</v>
      </c>
      <c r="I68" s="47">
        <v>57</v>
      </c>
      <c r="J68" s="47">
        <f>SUM(F68:I68)</f>
        <v>14075</v>
      </c>
      <c r="K68" s="47">
        <f>J68</f>
        <v>14075</v>
      </c>
      <c r="L68" s="104"/>
    </row>
    <row r="69" spans="1:12" ht="15" x14ac:dyDescent="0.25">
      <c r="A69" s="111"/>
      <c r="B69" s="114"/>
      <c r="C69" s="146"/>
      <c r="D69" s="42"/>
      <c r="E69" s="40"/>
      <c r="F69" s="40"/>
      <c r="G69" s="41"/>
      <c r="H69" s="41"/>
      <c r="I69" s="41"/>
      <c r="J69" s="41"/>
      <c r="K69" s="41"/>
      <c r="L69" s="104"/>
    </row>
    <row r="70" spans="1:12" ht="15" x14ac:dyDescent="0.25">
      <c r="A70" s="138"/>
      <c r="B70" s="133" t="s">
        <v>317</v>
      </c>
      <c r="C70" s="134" t="s">
        <v>207</v>
      </c>
      <c r="D70" s="48">
        <v>1214</v>
      </c>
      <c r="E70" s="46">
        <v>359</v>
      </c>
      <c r="F70" s="46">
        <v>1573</v>
      </c>
      <c r="G70" s="47">
        <v>3098</v>
      </c>
      <c r="H70" s="47">
        <v>194</v>
      </c>
      <c r="I70" s="47">
        <v>4210</v>
      </c>
      <c r="J70" s="47">
        <f t="shared" ref="J70:J76" si="5">SUM(F70:I70)</f>
        <v>9075</v>
      </c>
      <c r="K70" s="47">
        <f t="shared" ref="K70:K76" si="6">J70</f>
        <v>9075</v>
      </c>
      <c r="L70" s="104"/>
    </row>
    <row r="71" spans="1:12" ht="15" x14ac:dyDescent="0.25">
      <c r="A71" s="111"/>
      <c r="B71" s="114"/>
      <c r="C71" s="115" t="s">
        <v>208</v>
      </c>
      <c r="D71" s="45">
        <v>17</v>
      </c>
      <c r="E71" s="43">
        <v>0</v>
      </c>
      <c r="F71" s="43">
        <v>17</v>
      </c>
      <c r="G71" s="44">
        <v>13</v>
      </c>
      <c r="H71" s="44">
        <v>52</v>
      </c>
      <c r="I71" s="44">
        <v>2146</v>
      </c>
      <c r="J71" s="44">
        <f t="shared" si="5"/>
        <v>2228</v>
      </c>
      <c r="K71" s="44">
        <f t="shared" si="6"/>
        <v>2228</v>
      </c>
      <c r="L71" s="104"/>
    </row>
    <row r="72" spans="1:12" ht="15" x14ac:dyDescent="0.25">
      <c r="A72" s="111"/>
      <c r="B72" s="114"/>
      <c r="C72" s="115" t="s">
        <v>209</v>
      </c>
      <c r="D72" s="45">
        <v>309</v>
      </c>
      <c r="E72" s="43">
        <v>0</v>
      </c>
      <c r="F72" s="43">
        <v>309</v>
      </c>
      <c r="G72" s="44">
        <v>0</v>
      </c>
      <c r="H72" s="44">
        <v>0</v>
      </c>
      <c r="I72" s="44">
        <v>0</v>
      </c>
      <c r="J72" s="44">
        <f t="shared" si="5"/>
        <v>309</v>
      </c>
      <c r="K72" s="44">
        <f t="shared" si="6"/>
        <v>309</v>
      </c>
      <c r="L72" s="104"/>
    </row>
    <row r="73" spans="1:12" ht="15" x14ac:dyDescent="0.25">
      <c r="A73" s="123"/>
      <c r="B73" s="114"/>
      <c r="C73" s="115" t="s">
        <v>210</v>
      </c>
      <c r="D73" s="45">
        <v>807</v>
      </c>
      <c r="E73" s="43">
        <v>60</v>
      </c>
      <c r="F73" s="43">
        <v>867</v>
      </c>
      <c r="G73" s="44">
        <v>0</v>
      </c>
      <c r="H73" s="44">
        <v>0</v>
      </c>
      <c r="I73" s="44">
        <v>1327</v>
      </c>
      <c r="J73" s="44">
        <f t="shared" si="5"/>
        <v>2194</v>
      </c>
      <c r="K73" s="44">
        <f t="shared" si="6"/>
        <v>2194</v>
      </c>
      <c r="L73" s="104"/>
    </row>
    <row r="74" spans="1:12" ht="15" x14ac:dyDescent="0.25">
      <c r="A74" s="123"/>
      <c r="B74" s="114"/>
      <c r="C74" s="115" t="s">
        <v>211</v>
      </c>
      <c r="D74" s="45">
        <v>0</v>
      </c>
      <c r="E74" s="43">
        <v>0</v>
      </c>
      <c r="F74" s="43">
        <v>0</v>
      </c>
      <c r="G74" s="44">
        <v>430</v>
      </c>
      <c r="H74" s="44">
        <v>18</v>
      </c>
      <c r="I74" s="44">
        <v>54</v>
      </c>
      <c r="J74" s="44">
        <f t="shared" si="5"/>
        <v>502</v>
      </c>
      <c r="K74" s="44">
        <f t="shared" si="6"/>
        <v>502</v>
      </c>
      <c r="L74" s="104"/>
    </row>
    <row r="75" spans="1:12" ht="15" x14ac:dyDescent="0.25">
      <c r="A75" s="127"/>
      <c r="B75" s="114"/>
      <c r="C75" s="115" t="s">
        <v>212</v>
      </c>
      <c r="D75" s="45">
        <v>66</v>
      </c>
      <c r="E75" s="43">
        <v>0</v>
      </c>
      <c r="F75" s="43">
        <v>66</v>
      </c>
      <c r="G75" s="44">
        <v>39</v>
      </c>
      <c r="H75" s="44">
        <v>2</v>
      </c>
      <c r="I75" s="44">
        <v>0</v>
      </c>
      <c r="J75" s="44">
        <f t="shared" si="5"/>
        <v>107</v>
      </c>
      <c r="K75" s="44">
        <f t="shared" si="6"/>
        <v>107</v>
      </c>
      <c r="L75" s="104"/>
    </row>
    <row r="76" spans="1:12" ht="15" x14ac:dyDescent="0.25">
      <c r="A76" s="125"/>
      <c r="B76" s="114"/>
      <c r="C76" s="115" t="s">
        <v>205</v>
      </c>
      <c r="D76" s="45">
        <v>15</v>
      </c>
      <c r="E76" s="43">
        <v>299</v>
      </c>
      <c r="F76" s="43">
        <v>314</v>
      </c>
      <c r="G76" s="44">
        <v>2616</v>
      </c>
      <c r="H76" s="44">
        <v>122</v>
      </c>
      <c r="I76" s="44">
        <v>683</v>
      </c>
      <c r="J76" s="44">
        <f t="shared" si="5"/>
        <v>3735</v>
      </c>
      <c r="K76" s="44">
        <f t="shared" si="6"/>
        <v>3735</v>
      </c>
      <c r="L76" s="104"/>
    </row>
    <row r="77" spans="1:12" ht="15" x14ac:dyDescent="0.25">
      <c r="A77" s="129"/>
      <c r="B77" s="114"/>
      <c r="C77" s="115"/>
      <c r="D77" s="42"/>
      <c r="E77" s="40"/>
      <c r="F77" s="40"/>
      <c r="G77" s="41"/>
      <c r="H77" s="41"/>
      <c r="I77" s="41"/>
      <c r="J77" s="41"/>
      <c r="K77" s="41"/>
      <c r="L77" s="104"/>
    </row>
    <row r="78" spans="1:12" ht="15" x14ac:dyDescent="0.25">
      <c r="A78" s="125"/>
      <c r="B78" s="119" t="s">
        <v>131</v>
      </c>
      <c r="C78" s="130" t="s">
        <v>132</v>
      </c>
      <c r="D78" s="58">
        <v>141483</v>
      </c>
      <c r="E78" s="59">
        <v>1606</v>
      </c>
      <c r="F78" s="59">
        <v>137067</v>
      </c>
      <c r="G78" s="60">
        <v>38918</v>
      </c>
      <c r="H78" s="60">
        <v>11340</v>
      </c>
      <c r="I78" s="60">
        <v>3680</v>
      </c>
      <c r="J78" s="60">
        <f>SUM(F78:I78)</f>
        <v>191005</v>
      </c>
      <c r="K78" s="60">
        <f>J78</f>
        <v>191005</v>
      </c>
      <c r="L78" s="104"/>
    </row>
    <row r="79" spans="1:12" ht="15" x14ac:dyDescent="0.25">
      <c r="A79" s="125"/>
      <c r="B79" s="114"/>
      <c r="C79" s="115"/>
      <c r="D79" s="42"/>
      <c r="E79" s="40"/>
      <c r="F79" s="40"/>
      <c r="G79" s="41"/>
      <c r="H79" s="41"/>
      <c r="I79" s="41"/>
      <c r="J79" s="41"/>
      <c r="K79" s="41"/>
      <c r="L79" s="104"/>
    </row>
    <row r="80" spans="1:12" ht="15" x14ac:dyDescent="0.25">
      <c r="A80" s="129"/>
      <c r="B80" s="133" t="s">
        <v>394</v>
      </c>
      <c r="C80" s="134" t="s">
        <v>395</v>
      </c>
      <c r="D80" s="58">
        <v>10</v>
      </c>
      <c r="E80" s="59">
        <v>5</v>
      </c>
      <c r="F80" s="59">
        <v>15</v>
      </c>
      <c r="G80" s="60">
        <v>80</v>
      </c>
      <c r="H80" s="60">
        <v>119</v>
      </c>
      <c r="I80" s="60">
        <v>2</v>
      </c>
      <c r="J80" s="60">
        <f>SUM(F80:I80)</f>
        <v>216</v>
      </c>
      <c r="K80" s="60">
        <f>J80</f>
        <v>216</v>
      </c>
      <c r="L80" s="104"/>
    </row>
    <row r="81" spans="1:12" ht="15" x14ac:dyDescent="0.25">
      <c r="A81" s="125"/>
      <c r="B81" s="114"/>
      <c r="C81" s="115"/>
      <c r="D81" s="42"/>
      <c r="E81" s="40"/>
      <c r="F81" s="40"/>
      <c r="G81" s="41"/>
      <c r="H81" s="41"/>
      <c r="I81" s="41"/>
      <c r="J81" s="41"/>
      <c r="K81" s="41"/>
      <c r="L81" s="104"/>
    </row>
    <row r="82" spans="1:12" ht="15" x14ac:dyDescent="0.25">
      <c r="A82" s="125"/>
      <c r="B82" s="133" t="s">
        <v>133</v>
      </c>
      <c r="C82" s="136" t="s">
        <v>134</v>
      </c>
      <c r="D82" s="58">
        <v>128629</v>
      </c>
      <c r="E82" s="59">
        <v>943</v>
      </c>
      <c r="F82" s="59">
        <v>123550</v>
      </c>
      <c r="G82" s="60">
        <v>36436</v>
      </c>
      <c r="H82" s="60">
        <v>9846</v>
      </c>
      <c r="I82" s="60">
        <v>3668</v>
      </c>
      <c r="J82" s="60">
        <f t="shared" ref="J82:J87" si="7">SUM(F82:I82)</f>
        <v>173500</v>
      </c>
      <c r="K82" s="122">
        <v>0</v>
      </c>
      <c r="L82" s="104"/>
    </row>
    <row r="83" spans="1:12" ht="15" x14ac:dyDescent="0.25">
      <c r="A83" s="125"/>
      <c r="B83" s="114"/>
      <c r="C83" s="124" t="s">
        <v>194</v>
      </c>
      <c r="D83" s="45">
        <v>0</v>
      </c>
      <c r="E83" s="43">
        <v>771</v>
      </c>
      <c r="F83" s="43">
        <v>0</v>
      </c>
      <c r="G83" s="44">
        <v>31339</v>
      </c>
      <c r="H83" s="44">
        <v>1154</v>
      </c>
      <c r="I83" s="44">
        <v>32</v>
      </c>
      <c r="J83" s="44">
        <f t="shared" si="7"/>
        <v>32525</v>
      </c>
      <c r="K83" s="41">
        <v>0</v>
      </c>
      <c r="L83" s="104"/>
    </row>
    <row r="84" spans="1:12" ht="15" x14ac:dyDescent="0.25">
      <c r="A84" s="129"/>
      <c r="B84" s="114"/>
      <c r="C84" s="124" t="s">
        <v>213</v>
      </c>
      <c r="D84" s="45">
        <v>5251</v>
      </c>
      <c r="E84" s="43">
        <v>0</v>
      </c>
      <c r="F84" s="43">
        <v>0</v>
      </c>
      <c r="G84" s="44">
        <v>38</v>
      </c>
      <c r="H84" s="44">
        <v>21</v>
      </c>
      <c r="I84" s="44">
        <v>132</v>
      </c>
      <c r="J84" s="44">
        <f t="shared" si="7"/>
        <v>191</v>
      </c>
      <c r="K84" s="41">
        <v>0</v>
      </c>
      <c r="L84" s="104"/>
    </row>
    <row r="85" spans="1:12" ht="15" x14ac:dyDescent="0.25">
      <c r="A85" s="129"/>
      <c r="B85" s="114"/>
      <c r="C85" s="124" t="s">
        <v>195</v>
      </c>
      <c r="D85" s="45">
        <v>80595</v>
      </c>
      <c r="E85" s="43">
        <v>101</v>
      </c>
      <c r="F85" s="43">
        <v>80696</v>
      </c>
      <c r="G85" s="44">
        <v>0</v>
      </c>
      <c r="H85" s="44">
        <v>8671</v>
      </c>
      <c r="I85" s="44">
        <v>3046</v>
      </c>
      <c r="J85" s="44">
        <f t="shared" si="7"/>
        <v>92413</v>
      </c>
      <c r="K85" s="41">
        <v>0</v>
      </c>
      <c r="L85" s="104"/>
    </row>
    <row r="86" spans="1:12" ht="15" x14ac:dyDescent="0.25">
      <c r="A86" s="125"/>
      <c r="B86" s="114"/>
      <c r="C86" s="124" t="s">
        <v>196</v>
      </c>
      <c r="D86" s="45">
        <v>15591</v>
      </c>
      <c r="E86" s="43">
        <v>68</v>
      </c>
      <c r="F86" s="43">
        <v>15659</v>
      </c>
      <c r="G86" s="44">
        <v>5059</v>
      </c>
      <c r="H86" s="44">
        <v>0</v>
      </c>
      <c r="I86" s="44">
        <v>458</v>
      </c>
      <c r="J86" s="44">
        <f t="shared" si="7"/>
        <v>21176</v>
      </c>
      <c r="K86" s="41">
        <v>0</v>
      </c>
      <c r="L86" s="104"/>
    </row>
    <row r="87" spans="1:12" ht="15" x14ac:dyDescent="0.25">
      <c r="A87" s="123"/>
      <c r="B87" s="114"/>
      <c r="C87" s="128" t="s">
        <v>197</v>
      </c>
      <c r="D87" s="45">
        <v>27192</v>
      </c>
      <c r="E87" s="43">
        <v>3</v>
      </c>
      <c r="F87" s="43">
        <v>27195</v>
      </c>
      <c r="G87" s="44">
        <v>0</v>
      </c>
      <c r="H87" s="44">
        <v>0</v>
      </c>
      <c r="I87" s="44">
        <v>0</v>
      </c>
      <c r="J87" s="44">
        <f t="shared" si="7"/>
        <v>27195</v>
      </c>
      <c r="K87" s="41">
        <v>0</v>
      </c>
      <c r="L87" s="104"/>
    </row>
    <row r="88" spans="1:12" ht="15" x14ac:dyDescent="0.25">
      <c r="B88" s="114"/>
      <c r="C88" s="128"/>
      <c r="D88" s="42"/>
      <c r="E88" s="40"/>
      <c r="F88" s="40"/>
      <c r="G88" s="41"/>
      <c r="H88" s="41"/>
      <c r="I88" s="41"/>
      <c r="J88" s="41"/>
      <c r="K88" s="41"/>
      <c r="L88" s="104"/>
    </row>
    <row r="89" spans="1:12" ht="15" x14ac:dyDescent="0.25">
      <c r="A89" s="111"/>
      <c r="B89" s="133" t="s">
        <v>135</v>
      </c>
      <c r="C89" s="136" t="s">
        <v>136</v>
      </c>
      <c r="D89" s="58">
        <v>994</v>
      </c>
      <c r="E89" s="59">
        <v>139</v>
      </c>
      <c r="F89" s="59">
        <v>1133</v>
      </c>
      <c r="G89" s="60">
        <v>0</v>
      </c>
      <c r="H89" s="60">
        <v>0</v>
      </c>
      <c r="I89" s="60">
        <v>0</v>
      </c>
      <c r="J89" s="60">
        <f t="shared" ref="J89:J94" si="8">SUM(F89:I89)</f>
        <v>1133</v>
      </c>
      <c r="K89" s="60">
        <f t="shared" ref="K89:K94" si="9">J89</f>
        <v>1133</v>
      </c>
      <c r="L89" s="104"/>
    </row>
    <row r="90" spans="1:12" ht="15" x14ac:dyDescent="0.25">
      <c r="A90" s="112"/>
      <c r="B90" s="114"/>
      <c r="C90" s="124" t="s">
        <v>214</v>
      </c>
      <c r="D90" s="45">
        <v>220</v>
      </c>
      <c r="E90" s="43">
        <v>0</v>
      </c>
      <c r="F90" s="43">
        <v>220</v>
      </c>
      <c r="G90" s="44">
        <v>0</v>
      </c>
      <c r="H90" s="44">
        <v>0</v>
      </c>
      <c r="I90" s="44">
        <v>0</v>
      </c>
      <c r="J90" s="44">
        <f t="shared" si="8"/>
        <v>220</v>
      </c>
      <c r="K90" s="44">
        <f t="shared" si="9"/>
        <v>220</v>
      </c>
      <c r="L90" s="104"/>
    </row>
    <row r="91" spans="1:12" ht="15" x14ac:dyDescent="0.25">
      <c r="A91" s="111"/>
      <c r="B91" s="114"/>
      <c r="C91" s="128" t="s">
        <v>215</v>
      </c>
      <c r="D91" s="45">
        <v>584</v>
      </c>
      <c r="E91" s="43">
        <v>13</v>
      </c>
      <c r="F91" s="43">
        <v>597</v>
      </c>
      <c r="G91" s="44">
        <v>0</v>
      </c>
      <c r="H91" s="44">
        <v>0</v>
      </c>
      <c r="I91" s="44">
        <v>0</v>
      </c>
      <c r="J91" s="44">
        <f t="shared" si="8"/>
        <v>597</v>
      </c>
      <c r="K91" s="44">
        <f t="shared" si="9"/>
        <v>597</v>
      </c>
      <c r="L91" s="104"/>
    </row>
    <row r="92" spans="1:12" ht="15" x14ac:dyDescent="0.25">
      <c r="A92" s="111"/>
      <c r="B92" s="114"/>
      <c r="C92" s="128" t="s">
        <v>216</v>
      </c>
      <c r="D92" s="45">
        <v>0</v>
      </c>
      <c r="E92" s="43">
        <v>0</v>
      </c>
      <c r="F92" s="43">
        <v>0</v>
      </c>
      <c r="G92" s="44">
        <v>0</v>
      </c>
      <c r="H92" s="44">
        <v>0</v>
      </c>
      <c r="I92" s="44">
        <v>0</v>
      </c>
      <c r="J92" s="44">
        <f t="shared" si="8"/>
        <v>0</v>
      </c>
      <c r="K92" s="44">
        <f t="shared" si="9"/>
        <v>0</v>
      </c>
      <c r="L92" s="104"/>
    </row>
    <row r="93" spans="1:12" ht="15" x14ac:dyDescent="0.25">
      <c r="A93" s="138"/>
      <c r="B93" s="114"/>
      <c r="C93" s="124" t="s">
        <v>323</v>
      </c>
      <c r="D93" s="45">
        <v>75</v>
      </c>
      <c r="E93" s="43">
        <v>0</v>
      </c>
      <c r="F93" s="43">
        <v>75</v>
      </c>
      <c r="G93" s="44">
        <v>0</v>
      </c>
      <c r="H93" s="44">
        <v>0</v>
      </c>
      <c r="I93" s="44">
        <v>0</v>
      </c>
      <c r="J93" s="44">
        <f t="shared" si="8"/>
        <v>75</v>
      </c>
      <c r="K93" s="44">
        <f t="shared" si="9"/>
        <v>75</v>
      </c>
      <c r="L93" s="104"/>
    </row>
    <row r="94" spans="1:12" ht="15" x14ac:dyDescent="0.25">
      <c r="A94" s="111"/>
      <c r="B94" s="114"/>
      <c r="C94" s="124" t="s">
        <v>217</v>
      </c>
      <c r="D94" s="45">
        <v>115</v>
      </c>
      <c r="E94" s="43">
        <v>126</v>
      </c>
      <c r="F94" s="43">
        <v>241</v>
      </c>
      <c r="G94" s="44">
        <v>0</v>
      </c>
      <c r="H94" s="44">
        <v>0</v>
      </c>
      <c r="I94" s="44">
        <v>0</v>
      </c>
      <c r="J94" s="44">
        <f t="shared" si="8"/>
        <v>241</v>
      </c>
      <c r="K94" s="44">
        <f t="shared" si="9"/>
        <v>241</v>
      </c>
      <c r="L94" s="104"/>
    </row>
    <row r="95" spans="1:12" ht="15" x14ac:dyDescent="0.25">
      <c r="A95" s="111"/>
      <c r="B95" s="114"/>
      <c r="C95" s="128"/>
      <c r="D95" s="42"/>
      <c r="E95" s="40"/>
      <c r="F95" s="40"/>
      <c r="G95" s="41"/>
      <c r="H95" s="41"/>
      <c r="I95" s="41"/>
      <c r="J95" s="41"/>
      <c r="K95" s="41"/>
      <c r="L95" s="104"/>
    </row>
    <row r="96" spans="1:12" ht="15" x14ac:dyDescent="0.25">
      <c r="A96" s="123"/>
      <c r="B96" s="133" t="s">
        <v>139</v>
      </c>
      <c r="C96" s="136" t="s">
        <v>218</v>
      </c>
      <c r="D96" s="58">
        <v>2189</v>
      </c>
      <c r="E96" s="59">
        <v>519</v>
      </c>
      <c r="F96" s="59">
        <v>2708</v>
      </c>
      <c r="G96" s="60">
        <v>2402</v>
      </c>
      <c r="H96" s="60">
        <v>1375</v>
      </c>
      <c r="I96" s="60">
        <v>10</v>
      </c>
      <c r="J96" s="60">
        <f t="shared" ref="J96:J102" si="10">SUM(F96:I96)</f>
        <v>6495</v>
      </c>
      <c r="K96" s="60">
        <f t="shared" ref="K96:K102" si="11">J96</f>
        <v>6495</v>
      </c>
      <c r="L96" s="104"/>
    </row>
    <row r="97" spans="1:12" ht="15" x14ac:dyDescent="0.25">
      <c r="A97" s="123"/>
      <c r="B97" s="114"/>
      <c r="C97" s="147" t="s">
        <v>219</v>
      </c>
      <c r="D97" s="45">
        <v>881</v>
      </c>
      <c r="E97" s="43">
        <v>3</v>
      </c>
      <c r="F97" s="43">
        <v>884</v>
      </c>
      <c r="G97" s="44">
        <v>586</v>
      </c>
      <c r="H97" s="44">
        <v>0</v>
      </c>
      <c r="I97" s="44">
        <v>0</v>
      </c>
      <c r="J97" s="44">
        <f t="shared" si="10"/>
        <v>1470</v>
      </c>
      <c r="K97" s="44">
        <f t="shared" si="11"/>
        <v>1470</v>
      </c>
      <c r="L97" s="104"/>
    </row>
    <row r="98" spans="1:12" ht="15" x14ac:dyDescent="0.25">
      <c r="A98" s="127"/>
      <c r="B98" s="114"/>
      <c r="C98" s="147" t="s">
        <v>220</v>
      </c>
      <c r="D98" s="45">
        <v>160</v>
      </c>
      <c r="E98" s="43">
        <v>0</v>
      </c>
      <c r="F98" s="43">
        <v>160</v>
      </c>
      <c r="G98" s="44">
        <v>0</v>
      </c>
      <c r="H98" s="44">
        <v>0</v>
      </c>
      <c r="I98" s="44">
        <v>0</v>
      </c>
      <c r="J98" s="44">
        <f t="shared" si="10"/>
        <v>160</v>
      </c>
      <c r="K98" s="44">
        <f t="shared" si="11"/>
        <v>160</v>
      </c>
      <c r="L98" s="104"/>
    </row>
    <row r="99" spans="1:12" ht="15" x14ac:dyDescent="0.25">
      <c r="A99" s="125"/>
      <c r="B99" s="114"/>
      <c r="C99" s="147" t="s">
        <v>221</v>
      </c>
      <c r="D99" s="45">
        <v>110</v>
      </c>
      <c r="E99" s="43">
        <v>0</v>
      </c>
      <c r="F99" s="43">
        <v>110</v>
      </c>
      <c r="G99" s="44">
        <v>64</v>
      </c>
      <c r="H99" s="44">
        <v>0</v>
      </c>
      <c r="I99" s="44">
        <v>0</v>
      </c>
      <c r="J99" s="44">
        <f t="shared" si="10"/>
        <v>174</v>
      </c>
      <c r="K99" s="44">
        <f t="shared" si="11"/>
        <v>174</v>
      </c>
      <c r="L99" s="104"/>
    </row>
    <row r="100" spans="1:12" ht="15" x14ac:dyDescent="0.25">
      <c r="A100" s="129"/>
      <c r="B100" s="114"/>
      <c r="C100" s="147" t="s">
        <v>222</v>
      </c>
      <c r="D100" s="45">
        <v>198</v>
      </c>
      <c r="E100" s="43">
        <v>0</v>
      </c>
      <c r="F100" s="43">
        <v>198</v>
      </c>
      <c r="G100" s="44">
        <v>0</v>
      </c>
      <c r="H100" s="44">
        <v>0</v>
      </c>
      <c r="I100" s="44">
        <v>0</v>
      </c>
      <c r="J100" s="44">
        <f t="shared" si="10"/>
        <v>198</v>
      </c>
      <c r="K100" s="44">
        <f t="shared" si="11"/>
        <v>198</v>
      </c>
      <c r="L100" s="104"/>
    </row>
    <row r="101" spans="1:12" ht="15" x14ac:dyDescent="0.25">
      <c r="A101" s="129"/>
      <c r="B101" s="114"/>
      <c r="C101" s="147" t="s">
        <v>367</v>
      </c>
      <c r="D101" s="45">
        <v>124</v>
      </c>
      <c r="E101" s="43">
        <v>0</v>
      </c>
      <c r="F101" s="43">
        <v>124</v>
      </c>
      <c r="G101" s="44">
        <v>0</v>
      </c>
      <c r="H101" s="44">
        <v>0</v>
      </c>
      <c r="I101" s="44">
        <v>0</v>
      </c>
      <c r="J101" s="44">
        <f t="shared" si="10"/>
        <v>124</v>
      </c>
      <c r="K101" s="44">
        <f t="shared" si="11"/>
        <v>124</v>
      </c>
      <c r="L101" s="104"/>
    </row>
    <row r="102" spans="1:12" ht="15" x14ac:dyDescent="0.25">
      <c r="A102" s="125"/>
      <c r="B102" s="114"/>
      <c r="C102" s="148" t="s">
        <v>223</v>
      </c>
      <c r="D102" s="45">
        <v>716</v>
      </c>
      <c r="E102" s="43">
        <v>516</v>
      </c>
      <c r="F102" s="43">
        <v>1232</v>
      </c>
      <c r="G102" s="44">
        <v>1752</v>
      </c>
      <c r="H102" s="44">
        <v>1375</v>
      </c>
      <c r="I102" s="44">
        <v>10</v>
      </c>
      <c r="J102" s="44">
        <f t="shared" si="10"/>
        <v>4369</v>
      </c>
      <c r="K102" s="44">
        <f t="shared" si="11"/>
        <v>4369</v>
      </c>
      <c r="L102" s="104"/>
    </row>
    <row r="103" spans="1:12" ht="15" x14ac:dyDescent="0.25">
      <c r="A103" s="125"/>
      <c r="B103" s="114"/>
      <c r="C103" s="128"/>
      <c r="D103" s="42"/>
      <c r="E103" s="40"/>
      <c r="F103" s="40"/>
      <c r="G103" s="41"/>
      <c r="H103" s="41"/>
      <c r="I103" s="41"/>
      <c r="J103" s="41"/>
      <c r="K103" s="41"/>
      <c r="L103" s="104"/>
    </row>
    <row r="104" spans="1:12" ht="15" x14ac:dyDescent="0.25">
      <c r="A104" s="125"/>
      <c r="B104" s="133" t="s">
        <v>318</v>
      </c>
      <c r="C104" s="149" t="s">
        <v>224</v>
      </c>
      <c r="D104" s="58">
        <v>9661</v>
      </c>
      <c r="E104" s="59">
        <v>0</v>
      </c>
      <c r="F104" s="59">
        <v>9661</v>
      </c>
      <c r="G104" s="60">
        <v>0</v>
      </c>
      <c r="H104" s="60">
        <v>0</v>
      </c>
      <c r="I104" s="60">
        <v>0</v>
      </c>
      <c r="J104" s="60">
        <f t="shared" ref="J104:J109" si="12">SUM(F104:I104)</f>
        <v>9661</v>
      </c>
      <c r="K104" s="60">
        <f t="shared" ref="K104:K109" si="13">J104</f>
        <v>9661</v>
      </c>
      <c r="L104" s="104"/>
    </row>
    <row r="105" spans="1:12" ht="14.25" x14ac:dyDescent="0.2">
      <c r="A105" s="125"/>
      <c r="B105" s="150" t="s">
        <v>319</v>
      </c>
      <c r="C105" s="151" t="s">
        <v>225</v>
      </c>
      <c r="D105" s="45">
        <v>1317</v>
      </c>
      <c r="E105" s="40">
        <v>0</v>
      </c>
      <c r="F105" s="43">
        <v>1317</v>
      </c>
      <c r="G105" s="41">
        <v>0</v>
      </c>
      <c r="H105" s="41">
        <v>0</v>
      </c>
      <c r="I105" s="41">
        <v>0</v>
      </c>
      <c r="J105" s="44">
        <f t="shared" si="12"/>
        <v>1317</v>
      </c>
      <c r="K105" s="44">
        <f t="shared" si="13"/>
        <v>1317</v>
      </c>
      <c r="L105" s="104"/>
    </row>
    <row r="106" spans="1:12" ht="14.25" x14ac:dyDescent="0.2">
      <c r="A106" s="127"/>
      <c r="B106" s="150" t="s">
        <v>320</v>
      </c>
      <c r="C106" s="151" t="s">
        <v>226</v>
      </c>
      <c r="D106" s="45">
        <v>0</v>
      </c>
      <c r="E106" s="40">
        <v>0</v>
      </c>
      <c r="F106" s="43">
        <v>0</v>
      </c>
      <c r="G106" s="41">
        <v>0</v>
      </c>
      <c r="H106" s="41">
        <v>0</v>
      </c>
      <c r="I106" s="41">
        <v>0</v>
      </c>
      <c r="J106" s="44">
        <f t="shared" si="12"/>
        <v>0</v>
      </c>
      <c r="K106" s="44">
        <f t="shared" si="13"/>
        <v>0</v>
      </c>
      <c r="L106" s="104"/>
    </row>
    <row r="107" spans="1:12" ht="14.25" x14ac:dyDescent="0.2">
      <c r="A107" s="123"/>
      <c r="B107" s="150"/>
      <c r="C107" s="148" t="s">
        <v>227</v>
      </c>
      <c r="D107" s="45">
        <v>7741</v>
      </c>
      <c r="E107" s="40">
        <v>0</v>
      </c>
      <c r="F107" s="43">
        <v>7741</v>
      </c>
      <c r="G107" s="41">
        <v>0</v>
      </c>
      <c r="H107" s="41">
        <v>0</v>
      </c>
      <c r="I107" s="41">
        <v>0</v>
      </c>
      <c r="J107" s="44">
        <f t="shared" si="12"/>
        <v>7741</v>
      </c>
      <c r="K107" s="44">
        <f t="shared" si="13"/>
        <v>7741</v>
      </c>
      <c r="L107" s="104"/>
    </row>
    <row r="108" spans="1:12" ht="14.25" x14ac:dyDescent="0.2">
      <c r="B108" s="150"/>
      <c r="C108" s="148" t="s">
        <v>325</v>
      </c>
      <c r="D108" s="45">
        <v>603</v>
      </c>
      <c r="E108" s="40">
        <v>0</v>
      </c>
      <c r="F108" s="43">
        <v>603</v>
      </c>
      <c r="G108" s="41">
        <v>0</v>
      </c>
      <c r="H108" s="41">
        <v>0</v>
      </c>
      <c r="I108" s="41">
        <v>0</v>
      </c>
      <c r="J108" s="44">
        <f t="shared" si="12"/>
        <v>603</v>
      </c>
      <c r="K108" s="44">
        <f t="shared" si="13"/>
        <v>603</v>
      </c>
      <c r="L108" s="104"/>
    </row>
    <row r="109" spans="1:12" ht="14.25" x14ac:dyDescent="0.2">
      <c r="B109" s="150" t="s">
        <v>321</v>
      </c>
      <c r="C109" s="151" t="s">
        <v>228</v>
      </c>
      <c r="D109" s="45">
        <v>0</v>
      </c>
      <c r="E109" s="40">
        <v>0</v>
      </c>
      <c r="F109" s="43">
        <v>0</v>
      </c>
      <c r="G109" s="41">
        <v>0</v>
      </c>
      <c r="H109" s="41">
        <v>0</v>
      </c>
      <c r="I109" s="41">
        <v>0</v>
      </c>
      <c r="J109" s="44">
        <f t="shared" si="12"/>
        <v>0</v>
      </c>
      <c r="K109" s="44">
        <f t="shared" si="13"/>
        <v>0</v>
      </c>
      <c r="L109" s="104"/>
    </row>
    <row r="110" spans="1:12" ht="15" x14ac:dyDescent="0.25">
      <c r="B110" s="114"/>
      <c r="C110" s="124"/>
      <c r="D110" s="42"/>
      <c r="E110" s="40"/>
      <c r="F110" s="40"/>
      <c r="G110" s="41"/>
      <c r="H110" s="41"/>
      <c r="I110" s="41"/>
      <c r="J110" s="41"/>
      <c r="K110" s="41"/>
      <c r="L110" s="104"/>
    </row>
    <row r="111" spans="1:12" ht="15" x14ac:dyDescent="0.25">
      <c r="A111" s="111"/>
      <c r="B111" s="119" t="s">
        <v>322</v>
      </c>
      <c r="C111" s="152" t="s">
        <v>229</v>
      </c>
      <c r="D111" s="58">
        <v>1697</v>
      </c>
      <c r="E111" s="59">
        <v>1283</v>
      </c>
      <c r="F111" s="59">
        <v>2980</v>
      </c>
      <c r="G111" s="60">
        <v>98908</v>
      </c>
      <c r="H111" s="60">
        <v>11431</v>
      </c>
      <c r="I111" s="60">
        <v>3409</v>
      </c>
      <c r="J111" s="60">
        <f>SUM(F111:I111)</f>
        <v>116728</v>
      </c>
      <c r="K111" s="60">
        <f>J111</f>
        <v>116728</v>
      </c>
      <c r="L111" s="104"/>
    </row>
    <row r="112" spans="1:12" ht="15" x14ac:dyDescent="0.25">
      <c r="B112" s="131"/>
      <c r="C112" s="153"/>
      <c r="D112" s="42"/>
      <c r="E112" s="40"/>
      <c r="F112" s="40"/>
      <c r="G112" s="41"/>
      <c r="H112" s="41"/>
      <c r="I112" s="41"/>
      <c r="J112" s="41"/>
      <c r="K112" s="41"/>
      <c r="L112" s="104"/>
    </row>
    <row r="113" spans="1:12" ht="15" x14ac:dyDescent="0.25">
      <c r="A113" s="111"/>
      <c r="B113" s="119" t="s">
        <v>230</v>
      </c>
      <c r="C113" s="152" t="s">
        <v>231</v>
      </c>
      <c r="D113" s="48">
        <v>859</v>
      </c>
      <c r="E113" s="46">
        <v>704</v>
      </c>
      <c r="F113" s="46">
        <v>1563</v>
      </c>
      <c r="G113" s="47">
        <v>72763</v>
      </c>
      <c r="H113" s="47">
        <v>10764</v>
      </c>
      <c r="I113" s="47">
        <v>2918</v>
      </c>
      <c r="J113" s="47">
        <f>SUM(F113:I113)</f>
        <v>88008</v>
      </c>
      <c r="K113" s="47">
        <f>J113</f>
        <v>88008</v>
      </c>
      <c r="L113" s="104"/>
    </row>
    <row r="114" spans="1:12" ht="15" x14ac:dyDescent="0.25">
      <c r="A114" s="112"/>
      <c r="B114" s="131"/>
      <c r="C114" s="124" t="s">
        <v>232</v>
      </c>
      <c r="D114" s="45">
        <v>194</v>
      </c>
      <c r="E114" s="43">
        <v>2</v>
      </c>
      <c r="F114" s="43">
        <v>196</v>
      </c>
      <c r="G114" s="44">
        <v>40000</v>
      </c>
      <c r="H114" s="44">
        <v>748</v>
      </c>
      <c r="I114" s="44">
        <v>1229</v>
      </c>
      <c r="J114" s="44">
        <f>SUM(F114:I114)</f>
        <v>42173</v>
      </c>
      <c r="K114" s="44">
        <f>J114</f>
        <v>42173</v>
      </c>
      <c r="L114" s="104"/>
    </row>
    <row r="115" spans="1:12" ht="15" x14ac:dyDescent="0.25">
      <c r="A115" s="111"/>
      <c r="B115" s="131"/>
      <c r="C115" s="124" t="s">
        <v>233</v>
      </c>
      <c r="D115" s="45">
        <v>58</v>
      </c>
      <c r="E115" s="43">
        <v>81</v>
      </c>
      <c r="F115" s="43">
        <v>139</v>
      </c>
      <c r="G115" s="44">
        <v>2655</v>
      </c>
      <c r="H115" s="44">
        <v>2886</v>
      </c>
      <c r="I115" s="44">
        <v>1679</v>
      </c>
      <c r="J115" s="44">
        <f>SUM(F115:I115)</f>
        <v>7359</v>
      </c>
      <c r="K115" s="44">
        <f>J115</f>
        <v>7359</v>
      </c>
      <c r="L115" s="104"/>
    </row>
    <row r="116" spans="1:12" ht="15" x14ac:dyDescent="0.25">
      <c r="A116" s="111"/>
      <c r="B116" s="131"/>
      <c r="C116" s="124" t="s">
        <v>234</v>
      </c>
      <c r="D116" s="45">
        <v>450</v>
      </c>
      <c r="E116" s="43">
        <v>146</v>
      </c>
      <c r="F116" s="43">
        <v>596</v>
      </c>
      <c r="G116" s="44">
        <v>28801</v>
      </c>
      <c r="H116" s="44">
        <v>1893</v>
      </c>
      <c r="I116" s="44">
        <v>10</v>
      </c>
      <c r="J116" s="44">
        <f>SUM(F116:I116)</f>
        <v>31300</v>
      </c>
      <c r="K116" s="44">
        <f>J116</f>
        <v>31300</v>
      </c>
      <c r="L116" s="104"/>
    </row>
    <row r="117" spans="1:12" ht="15" x14ac:dyDescent="0.25">
      <c r="A117" s="138"/>
      <c r="B117" s="131"/>
      <c r="C117" s="124" t="s">
        <v>235</v>
      </c>
      <c r="D117" s="45">
        <v>157</v>
      </c>
      <c r="E117" s="43">
        <v>475</v>
      </c>
      <c r="F117" s="43">
        <v>632</v>
      </c>
      <c r="G117" s="44">
        <v>1307</v>
      </c>
      <c r="H117" s="44">
        <v>5237</v>
      </c>
      <c r="I117" s="44">
        <v>0</v>
      </c>
      <c r="J117" s="44">
        <f>SUM(F117:I117)</f>
        <v>7176</v>
      </c>
      <c r="K117" s="44">
        <f>J117</f>
        <v>7176</v>
      </c>
      <c r="L117" s="104"/>
    </row>
    <row r="118" spans="1:12" ht="15" x14ac:dyDescent="0.25">
      <c r="A118" s="111"/>
      <c r="B118" s="131"/>
      <c r="C118" s="153"/>
      <c r="D118" s="42"/>
      <c r="E118" s="40"/>
      <c r="F118" s="40"/>
      <c r="G118" s="41"/>
      <c r="H118" s="41"/>
      <c r="I118" s="41"/>
      <c r="J118" s="41"/>
      <c r="K118" s="41"/>
      <c r="L118" s="104"/>
    </row>
    <row r="119" spans="1:12" ht="15" x14ac:dyDescent="0.25">
      <c r="A119" s="111"/>
      <c r="B119" s="119" t="s">
        <v>236</v>
      </c>
      <c r="C119" s="152" t="s">
        <v>237</v>
      </c>
      <c r="D119" s="58">
        <v>838</v>
      </c>
      <c r="E119" s="59">
        <v>579</v>
      </c>
      <c r="F119" s="59">
        <v>1417</v>
      </c>
      <c r="G119" s="60">
        <v>26145</v>
      </c>
      <c r="H119" s="60">
        <v>667</v>
      </c>
      <c r="I119" s="60">
        <v>491</v>
      </c>
      <c r="J119" s="60">
        <f t="shared" ref="J119:J133" si="14">SUM(F119:I119)</f>
        <v>28720</v>
      </c>
      <c r="K119" s="60">
        <f t="shared" ref="K119:K134" si="15">J119</f>
        <v>28720</v>
      </c>
      <c r="L119" s="104"/>
    </row>
    <row r="120" spans="1:12" ht="14.25" x14ac:dyDescent="0.2">
      <c r="A120" s="123"/>
      <c r="B120" s="154"/>
      <c r="C120" s="115" t="s">
        <v>238</v>
      </c>
      <c r="D120" s="45">
        <v>25</v>
      </c>
      <c r="E120" s="43">
        <v>524</v>
      </c>
      <c r="F120" s="43">
        <v>549</v>
      </c>
      <c r="G120" s="44">
        <v>15944</v>
      </c>
      <c r="H120" s="44">
        <v>0</v>
      </c>
      <c r="I120" s="44">
        <v>351</v>
      </c>
      <c r="J120" s="44">
        <f t="shared" si="14"/>
        <v>16844</v>
      </c>
      <c r="K120" s="44">
        <f t="shared" si="15"/>
        <v>16844</v>
      </c>
      <c r="L120" s="104"/>
    </row>
    <row r="121" spans="1:12" ht="14.25" x14ac:dyDescent="0.2">
      <c r="A121" s="123"/>
      <c r="B121" s="116"/>
      <c r="C121" s="115" t="s">
        <v>239</v>
      </c>
      <c r="D121" s="45">
        <v>0</v>
      </c>
      <c r="E121" s="43">
        <v>90</v>
      </c>
      <c r="F121" s="43">
        <v>90</v>
      </c>
      <c r="G121" s="44">
        <v>162</v>
      </c>
      <c r="H121" s="44">
        <v>0</v>
      </c>
      <c r="I121" s="44">
        <v>8</v>
      </c>
      <c r="J121" s="44">
        <f t="shared" si="14"/>
        <v>260</v>
      </c>
      <c r="K121" s="44">
        <f t="shared" si="15"/>
        <v>260</v>
      </c>
      <c r="L121" s="104"/>
    </row>
    <row r="122" spans="1:12" ht="14.25" x14ac:dyDescent="0.2">
      <c r="A122" s="127"/>
      <c r="B122" s="116"/>
      <c r="C122" s="124" t="s">
        <v>240</v>
      </c>
      <c r="D122" s="45">
        <v>0</v>
      </c>
      <c r="E122" s="43">
        <v>0</v>
      </c>
      <c r="F122" s="43">
        <v>0</v>
      </c>
      <c r="G122" s="44">
        <v>61</v>
      </c>
      <c r="H122" s="44">
        <v>0</v>
      </c>
      <c r="I122" s="44">
        <v>53</v>
      </c>
      <c r="J122" s="44">
        <f t="shared" si="14"/>
        <v>114</v>
      </c>
      <c r="K122" s="44">
        <f t="shared" si="15"/>
        <v>114</v>
      </c>
      <c r="L122" s="104"/>
    </row>
    <row r="123" spans="1:12" ht="14.25" x14ac:dyDescent="0.2">
      <c r="A123" s="125"/>
      <c r="B123" s="116"/>
      <c r="C123" s="115" t="s">
        <v>241</v>
      </c>
      <c r="D123" s="45">
        <v>0</v>
      </c>
      <c r="E123" s="43">
        <v>434</v>
      </c>
      <c r="F123" s="43">
        <v>434</v>
      </c>
      <c r="G123" s="44">
        <v>10797</v>
      </c>
      <c r="H123" s="44">
        <v>0</v>
      </c>
      <c r="I123" s="44">
        <v>39</v>
      </c>
      <c r="J123" s="44">
        <f t="shared" si="14"/>
        <v>11270</v>
      </c>
      <c r="K123" s="44">
        <f t="shared" si="15"/>
        <v>11270</v>
      </c>
      <c r="L123" s="104"/>
    </row>
    <row r="124" spans="1:12" ht="14.25" x14ac:dyDescent="0.2">
      <c r="A124" s="129"/>
      <c r="B124" s="116"/>
      <c r="C124" s="115" t="s">
        <v>242</v>
      </c>
      <c r="D124" s="45">
        <v>25</v>
      </c>
      <c r="E124" s="43">
        <v>0</v>
      </c>
      <c r="F124" s="43">
        <v>25</v>
      </c>
      <c r="G124" s="44">
        <v>4924</v>
      </c>
      <c r="H124" s="44">
        <v>0</v>
      </c>
      <c r="I124" s="44">
        <v>250</v>
      </c>
      <c r="J124" s="44">
        <f t="shared" si="14"/>
        <v>5199</v>
      </c>
      <c r="K124" s="44">
        <f t="shared" si="15"/>
        <v>5199</v>
      </c>
      <c r="L124" s="104"/>
    </row>
    <row r="125" spans="1:12" ht="14.25" x14ac:dyDescent="0.2">
      <c r="A125" s="125"/>
      <c r="B125" s="116"/>
      <c r="C125" s="115" t="s">
        <v>243</v>
      </c>
      <c r="D125" s="45">
        <v>0</v>
      </c>
      <c r="E125" s="43">
        <v>0</v>
      </c>
      <c r="F125" s="43">
        <v>0</v>
      </c>
      <c r="G125" s="44">
        <v>0</v>
      </c>
      <c r="H125" s="44">
        <v>0</v>
      </c>
      <c r="I125" s="44">
        <v>1</v>
      </c>
      <c r="J125" s="44">
        <f t="shared" si="14"/>
        <v>1</v>
      </c>
      <c r="K125" s="44">
        <f t="shared" si="15"/>
        <v>1</v>
      </c>
      <c r="L125" s="104"/>
    </row>
    <row r="126" spans="1:12" ht="14.25" x14ac:dyDescent="0.2">
      <c r="A126" s="125"/>
      <c r="B126" s="154"/>
      <c r="C126" s="115" t="s">
        <v>244</v>
      </c>
      <c r="D126" s="45">
        <v>779</v>
      </c>
      <c r="E126" s="43">
        <v>55</v>
      </c>
      <c r="F126" s="43">
        <v>834</v>
      </c>
      <c r="G126" s="44">
        <v>3451</v>
      </c>
      <c r="H126" s="44">
        <v>665</v>
      </c>
      <c r="I126" s="44">
        <v>140</v>
      </c>
      <c r="J126" s="44">
        <f t="shared" si="14"/>
        <v>5090</v>
      </c>
      <c r="K126" s="44">
        <f t="shared" si="15"/>
        <v>5090</v>
      </c>
      <c r="L126" s="104"/>
    </row>
    <row r="127" spans="1:12" ht="14.25" x14ac:dyDescent="0.2">
      <c r="A127" s="125"/>
      <c r="B127" s="116"/>
      <c r="C127" s="128" t="s">
        <v>245</v>
      </c>
      <c r="D127" s="45">
        <v>479</v>
      </c>
      <c r="E127" s="43">
        <v>0</v>
      </c>
      <c r="F127" s="43">
        <v>479</v>
      </c>
      <c r="G127" s="44">
        <v>89</v>
      </c>
      <c r="H127" s="44">
        <v>118</v>
      </c>
      <c r="I127" s="44">
        <v>0</v>
      </c>
      <c r="J127" s="44">
        <f t="shared" si="14"/>
        <v>686</v>
      </c>
      <c r="K127" s="44">
        <f t="shared" si="15"/>
        <v>686</v>
      </c>
      <c r="L127" s="104"/>
    </row>
    <row r="128" spans="1:12" ht="14.25" x14ac:dyDescent="0.2">
      <c r="A128" s="125"/>
      <c r="B128" s="116"/>
      <c r="C128" s="128" t="s">
        <v>246</v>
      </c>
      <c r="D128" s="45">
        <v>0</v>
      </c>
      <c r="E128" s="43">
        <v>0</v>
      </c>
      <c r="F128" s="43">
        <v>0</v>
      </c>
      <c r="G128" s="44">
        <v>2178</v>
      </c>
      <c r="H128" s="44">
        <v>417</v>
      </c>
      <c r="I128" s="44">
        <v>107</v>
      </c>
      <c r="J128" s="44">
        <f t="shared" si="14"/>
        <v>2702</v>
      </c>
      <c r="K128" s="44">
        <f t="shared" si="15"/>
        <v>2702</v>
      </c>
      <c r="L128" s="104"/>
    </row>
    <row r="129" spans="1:12" ht="14.25" x14ac:dyDescent="0.2">
      <c r="A129" s="125"/>
      <c r="B129" s="116"/>
      <c r="C129" s="115" t="s">
        <v>243</v>
      </c>
      <c r="D129" s="45">
        <v>300</v>
      </c>
      <c r="E129" s="43">
        <v>55</v>
      </c>
      <c r="F129" s="43">
        <v>355</v>
      </c>
      <c r="G129" s="44">
        <v>1184</v>
      </c>
      <c r="H129" s="44">
        <v>130</v>
      </c>
      <c r="I129" s="44">
        <v>33</v>
      </c>
      <c r="J129" s="44">
        <f t="shared" si="14"/>
        <v>1702</v>
      </c>
      <c r="K129" s="44">
        <f t="shared" si="15"/>
        <v>1702</v>
      </c>
      <c r="L129" s="104"/>
    </row>
    <row r="130" spans="1:12" ht="14.25" x14ac:dyDescent="0.2">
      <c r="A130" s="127"/>
      <c r="B130" s="154"/>
      <c r="C130" s="115" t="s">
        <v>247</v>
      </c>
      <c r="D130" s="45">
        <v>34</v>
      </c>
      <c r="E130" s="43">
        <v>0</v>
      </c>
      <c r="F130" s="43">
        <v>34</v>
      </c>
      <c r="G130" s="44">
        <v>6749</v>
      </c>
      <c r="H130" s="44">
        <v>2</v>
      </c>
      <c r="I130" s="44">
        <v>0</v>
      </c>
      <c r="J130" s="44">
        <f t="shared" si="14"/>
        <v>6785</v>
      </c>
      <c r="K130" s="44">
        <f t="shared" si="15"/>
        <v>6785</v>
      </c>
      <c r="L130" s="104"/>
    </row>
    <row r="131" spans="1:12" ht="14.25" x14ac:dyDescent="0.2">
      <c r="A131" s="123"/>
      <c r="B131" s="116"/>
      <c r="C131" s="128" t="s">
        <v>248</v>
      </c>
      <c r="D131" s="45">
        <v>19</v>
      </c>
      <c r="E131" s="43">
        <v>0</v>
      </c>
      <c r="F131" s="43">
        <v>19</v>
      </c>
      <c r="G131" s="44">
        <v>5673</v>
      </c>
      <c r="H131" s="44">
        <v>0</v>
      </c>
      <c r="I131" s="44">
        <v>0</v>
      </c>
      <c r="J131" s="44">
        <f t="shared" si="14"/>
        <v>5692</v>
      </c>
      <c r="K131" s="44">
        <f t="shared" si="15"/>
        <v>5692</v>
      </c>
      <c r="L131" s="104"/>
    </row>
    <row r="132" spans="1:12" ht="14.25" x14ac:dyDescent="0.2">
      <c r="B132" s="116"/>
      <c r="C132" s="115" t="s">
        <v>243</v>
      </c>
      <c r="D132" s="45">
        <v>15</v>
      </c>
      <c r="E132" s="43">
        <v>0</v>
      </c>
      <c r="F132" s="43">
        <v>15</v>
      </c>
      <c r="G132" s="44">
        <v>1076</v>
      </c>
      <c r="H132" s="44">
        <v>2</v>
      </c>
      <c r="I132" s="44">
        <v>0</v>
      </c>
      <c r="J132" s="44">
        <f t="shared" si="14"/>
        <v>1093</v>
      </c>
      <c r="K132" s="44">
        <f t="shared" si="15"/>
        <v>1093</v>
      </c>
      <c r="L132" s="104"/>
    </row>
    <row r="133" spans="1:12" ht="14.25" x14ac:dyDescent="0.2">
      <c r="B133" s="154"/>
      <c r="C133" s="115" t="s">
        <v>249</v>
      </c>
      <c r="D133" s="45">
        <v>0</v>
      </c>
      <c r="E133" s="43">
        <v>0</v>
      </c>
      <c r="F133" s="43">
        <v>0</v>
      </c>
      <c r="G133" s="44">
        <v>1</v>
      </c>
      <c r="H133" s="44">
        <v>0</v>
      </c>
      <c r="I133" s="44">
        <v>0</v>
      </c>
      <c r="J133" s="44">
        <f t="shared" si="14"/>
        <v>1</v>
      </c>
      <c r="K133" s="44">
        <f t="shared" si="15"/>
        <v>1</v>
      </c>
      <c r="L133" s="104"/>
    </row>
    <row r="134" spans="1:12" ht="14.25" x14ac:dyDescent="0.2">
      <c r="A134" s="111"/>
      <c r="B134" s="116"/>
      <c r="C134" s="115" t="s">
        <v>243</v>
      </c>
      <c r="D134" s="45">
        <v>0</v>
      </c>
      <c r="E134" s="43">
        <v>0</v>
      </c>
      <c r="F134" s="43">
        <v>0</v>
      </c>
      <c r="G134" s="44">
        <v>1</v>
      </c>
      <c r="H134" s="44">
        <v>0</v>
      </c>
      <c r="I134" s="44">
        <v>0</v>
      </c>
      <c r="J134" s="44">
        <v>0</v>
      </c>
      <c r="K134" s="44">
        <f t="shared" si="15"/>
        <v>0</v>
      </c>
      <c r="L134" s="104"/>
    </row>
    <row r="135" spans="1:12" ht="15" x14ac:dyDescent="0.25">
      <c r="A135" s="111"/>
      <c r="B135" s="114"/>
      <c r="C135" s="155"/>
      <c r="D135" s="156"/>
      <c r="E135" s="157"/>
      <c r="F135" s="157"/>
      <c r="G135" s="158"/>
      <c r="H135" s="158"/>
      <c r="I135" s="158"/>
      <c r="J135" s="158"/>
      <c r="K135" s="158"/>
      <c r="L135" s="104"/>
    </row>
    <row r="136" spans="1:12" ht="15" x14ac:dyDescent="0.25">
      <c r="A136" s="112"/>
      <c r="B136" s="119" t="s">
        <v>250</v>
      </c>
      <c r="C136" s="159" t="s">
        <v>251</v>
      </c>
      <c r="D136" s="58">
        <v>29043</v>
      </c>
      <c r="E136" s="59">
        <v>8560</v>
      </c>
      <c r="F136" s="59">
        <v>37603</v>
      </c>
      <c r="G136" s="60">
        <v>124021</v>
      </c>
      <c r="H136" s="60">
        <v>39732</v>
      </c>
      <c r="I136" s="60">
        <v>4631</v>
      </c>
      <c r="J136" s="60">
        <f>SUM(F136:I136)</f>
        <v>205987</v>
      </c>
      <c r="K136" s="60">
        <f>J136</f>
        <v>205987</v>
      </c>
      <c r="L136" s="104"/>
    </row>
    <row r="137" spans="1:12" ht="15" x14ac:dyDescent="0.25">
      <c r="A137" s="111"/>
      <c r="B137" s="114"/>
      <c r="C137" s="160"/>
      <c r="D137" s="161"/>
      <c r="E137" s="162"/>
      <c r="F137" s="162"/>
      <c r="G137" s="163"/>
      <c r="H137" s="163"/>
      <c r="I137" s="163"/>
      <c r="J137" s="163"/>
      <c r="K137" s="163"/>
      <c r="L137" s="104"/>
    </row>
    <row r="138" spans="1:12" ht="15" x14ac:dyDescent="0.25">
      <c r="A138" s="111"/>
      <c r="B138" s="133" t="s">
        <v>252</v>
      </c>
      <c r="C138" s="145" t="s">
        <v>253</v>
      </c>
      <c r="D138" s="48">
        <v>1697</v>
      </c>
      <c r="E138" s="46">
        <v>1283</v>
      </c>
      <c r="F138" s="46">
        <v>2980</v>
      </c>
      <c r="G138" s="47">
        <v>98908</v>
      </c>
      <c r="H138" s="47">
        <v>11431</v>
      </c>
      <c r="I138" s="47">
        <v>3409</v>
      </c>
      <c r="J138" s="47">
        <f>SUM(F138:I138)</f>
        <v>116728</v>
      </c>
      <c r="K138" s="47">
        <f>J138</f>
        <v>116728</v>
      </c>
      <c r="L138" s="104"/>
    </row>
    <row r="139" spans="1:12" ht="14.25" x14ac:dyDescent="0.2">
      <c r="A139" s="138"/>
      <c r="B139" s="116"/>
      <c r="C139" s="124" t="s">
        <v>254</v>
      </c>
      <c r="D139" s="45">
        <v>1697</v>
      </c>
      <c r="E139" s="43">
        <v>1283</v>
      </c>
      <c r="F139" s="43">
        <v>2980</v>
      </c>
      <c r="G139" s="44">
        <v>98908</v>
      </c>
      <c r="H139" s="44">
        <v>11431</v>
      </c>
      <c r="I139" s="44">
        <v>3409</v>
      </c>
      <c r="J139" s="44">
        <f>SUM(F139:I139)</f>
        <v>116728</v>
      </c>
      <c r="K139" s="44">
        <f>J139</f>
        <v>116728</v>
      </c>
      <c r="L139" s="104"/>
    </row>
    <row r="140" spans="1:12" ht="15" x14ac:dyDescent="0.25">
      <c r="A140" s="111"/>
      <c r="B140" s="116"/>
      <c r="C140" s="124"/>
      <c r="D140" s="161"/>
      <c r="E140" s="162"/>
      <c r="F140" s="162"/>
      <c r="G140" s="163"/>
      <c r="H140" s="163"/>
      <c r="I140" s="163"/>
      <c r="J140" s="163"/>
      <c r="K140" s="163"/>
      <c r="L140" s="104"/>
    </row>
    <row r="141" spans="1:12" ht="15" x14ac:dyDescent="0.25">
      <c r="A141" s="111"/>
      <c r="B141" s="133" t="s">
        <v>255</v>
      </c>
      <c r="C141" s="145" t="s">
        <v>256</v>
      </c>
      <c r="D141" s="48">
        <v>27346</v>
      </c>
      <c r="E141" s="46">
        <v>7277</v>
      </c>
      <c r="F141" s="46">
        <v>34623</v>
      </c>
      <c r="G141" s="47">
        <v>25113</v>
      </c>
      <c r="H141" s="47">
        <v>28301</v>
      </c>
      <c r="I141" s="47">
        <v>1222</v>
      </c>
      <c r="J141" s="47">
        <f t="shared" ref="J141:J146" si="16">SUM(F141:I141)</f>
        <v>89259</v>
      </c>
      <c r="K141" s="47">
        <f t="shared" ref="K141:K146" si="17">J141</f>
        <v>89259</v>
      </c>
      <c r="L141" s="104"/>
    </row>
    <row r="142" spans="1:12" ht="14.25" x14ac:dyDescent="0.2">
      <c r="A142" s="123"/>
      <c r="B142" s="116"/>
      <c r="C142" s="128" t="s">
        <v>257</v>
      </c>
      <c r="D142" s="45">
        <v>30422</v>
      </c>
      <c r="E142" s="43">
        <v>11691</v>
      </c>
      <c r="F142" s="43">
        <v>42113</v>
      </c>
      <c r="G142" s="44">
        <v>109123</v>
      </c>
      <c r="H142" s="44">
        <v>46289</v>
      </c>
      <c r="I142" s="44">
        <v>4202</v>
      </c>
      <c r="J142" s="44">
        <f t="shared" si="16"/>
        <v>201727</v>
      </c>
      <c r="K142" s="44">
        <f t="shared" si="17"/>
        <v>201727</v>
      </c>
      <c r="L142" s="104"/>
    </row>
    <row r="143" spans="1:12" ht="14.25" x14ac:dyDescent="0.2">
      <c r="A143" s="123"/>
      <c r="B143" s="116"/>
      <c r="C143" s="124" t="s">
        <v>258</v>
      </c>
      <c r="D143" s="45">
        <v>-660</v>
      </c>
      <c r="E143" s="43">
        <v>-1282</v>
      </c>
      <c r="F143" s="43">
        <v>-1942</v>
      </c>
      <c r="G143" s="44">
        <v>-3675</v>
      </c>
      <c r="H143" s="44">
        <v>-5520</v>
      </c>
      <c r="I143" s="44">
        <v>-58</v>
      </c>
      <c r="J143" s="44">
        <f t="shared" si="16"/>
        <v>-11195</v>
      </c>
      <c r="K143" s="44">
        <f t="shared" si="17"/>
        <v>-11195</v>
      </c>
      <c r="L143" s="104"/>
    </row>
    <row r="144" spans="1:12" ht="14.25" x14ac:dyDescent="0.2">
      <c r="A144" s="127"/>
      <c r="B144" s="116"/>
      <c r="C144" s="128" t="s">
        <v>259</v>
      </c>
      <c r="D144" s="45">
        <v>-224</v>
      </c>
      <c r="E144" s="43">
        <v>-2169</v>
      </c>
      <c r="F144" s="43">
        <v>-2393</v>
      </c>
      <c r="G144" s="44">
        <v>-4887</v>
      </c>
      <c r="H144" s="44">
        <v>-300</v>
      </c>
      <c r="I144" s="44">
        <v>0</v>
      </c>
      <c r="J144" s="44">
        <f t="shared" si="16"/>
        <v>-7580</v>
      </c>
      <c r="K144" s="44">
        <f t="shared" si="17"/>
        <v>-7580</v>
      </c>
      <c r="L144" s="104"/>
    </row>
    <row r="145" spans="1:12" ht="14.25" x14ac:dyDescent="0.2">
      <c r="A145" s="125"/>
      <c r="B145" s="116"/>
      <c r="C145" s="124" t="s">
        <v>260</v>
      </c>
      <c r="D145" s="45">
        <v>-1333</v>
      </c>
      <c r="E145" s="43">
        <v>-259</v>
      </c>
      <c r="F145" s="43">
        <v>-1592</v>
      </c>
      <c r="G145" s="44">
        <v>-2685</v>
      </c>
      <c r="H145" s="44">
        <v>-1404</v>
      </c>
      <c r="I145" s="44">
        <v>-4</v>
      </c>
      <c r="J145" s="44">
        <f t="shared" si="16"/>
        <v>-5685</v>
      </c>
      <c r="K145" s="44">
        <f t="shared" si="17"/>
        <v>-5685</v>
      </c>
      <c r="L145" s="104"/>
    </row>
    <row r="146" spans="1:12" ht="14.25" x14ac:dyDescent="0.2">
      <c r="A146" s="129"/>
      <c r="B146" s="116"/>
      <c r="C146" s="164" t="s">
        <v>261</v>
      </c>
      <c r="D146" s="45">
        <v>-859</v>
      </c>
      <c r="E146" s="43">
        <v>-704</v>
      </c>
      <c r="F146" s="43">
        <v>-1563</v>
      </c>
      <c r="G146" s="44">
        <v>-72763</v>
      </c>
      <c r="H146" s="44">
        <v>-10764</v>
      </c>
      <c r="I146" s="44">
        <v>-2918</v>
      </c>
      <c r="J146" s="44">
        <f t="shared" si="16"/>
        <v>-88008</v>
      </c>
      <c r="K146" s="44">
        <f t="shared" si="17"/>
        <v>-88008</v>
      </c>
      <c r="L146" s="104"/>
    </row>
    <row r="147" spans="1:12" ht="15" x14ac:dyDescent="0.25">
      <c r="A147" s="125"/>
      <c r="B147" s="116"/>
      <c r="C147" s="124"/>
      <c r="D147" s="156"/>
      <c r="E147" s="157"/>
      <c r="F147" s="157"/>
      <c r="G147" s="158"/>
      <c r="H147" s="158"/>
      <c r="I147" s="158"/>
      <c r="J147" s="158"/>
      <c r="K147" s="158"/>
      <c r="L147" s="104"/>
    </row>
    <row r="148" spans="1:12" ht="15" x14ac:dyDescent="0.25">
      <c r="A148" s="125"/>
      <c r="B148" s="119" t="s">
        <v>148</v>
      </c>
      <c r="C148" s="152" t="s">
        <v>262</v>
      </c>
      <c r="D148" s="58">
        <v>5914</v>
      </c>
      <c r="E148" s="59">
        <v>40531</v>
      </c>
      <c r="F148" s="59">
        <v>43960</v>
      </c>
      <c r="G148" s="60">
        <v>5658</v>
      </c>
      <c r="H148" s="60">
        <v>734</v>
      </c>
      <c r="I148" s="60">
        <v>0</v>
      </c>
      <c r="J148" s="60">
        <f>SUM(F148:I148)</f>
        <v>50352</v>
      </c>
      <c r="K148" s="60">
        <f>J148</f>
        <v>50352</v>
      </c>
      <c r="L148" s="104"/>
    </row>
    <row r="149" spans="1:12" ht="15" x14ac:dyDescent="0.25">
      <c r="A149" s="125"/>
      <c r="B149" s="114"/>
      <c r="C149" s="115"/>
      <c r="D149" s="161"/>
      <c r="E149" s="162"/>
      <c r="F149" s="162"/>
      <c r="G149" s="163"/>
      <c r="H149" s="163"/>
      <c r="I149" s="163"/>
      <c r="J149" s="163"/>
      <c r="K149" s="163"/>
      <c r="L149" s="104"/>
    </row>
    <row r="150" spans="1:12" ht="15" x14ac:dyDescent="0.25">
      <c r="A150" s="125"/>
      <c r="B150" s="133" t="s">
        <v>157</v>
      </c>
      <c r="C150" s="136" t="s">
        <v>337</v>
      </c>
      <c r="D150" s="48">
        <v>1388</v>
      </c>
      <c r="E150" s="46">
        <v>213</v>
      </c>
      <c r="F150" s="46">
        <v>1601</v>
      </c>
      <c r="G150" s="47">
        <v>3414</v>
      </c>
      <c r="H150" s="47">
        <v>483</v>
      </c>
      <c r="I150" s="47">
        <v>0</v>
      </c>
      <c r="J150" s="47">
        <f>SUM(F150:I150)</f>
        <v>5498</v>
      </c>
      <c r="K150" s="47">
        <f>J150</f>
        <v>5498</v>
      </c>
      <c r="L150" s="104"/>
    </row>
    <row r="151" spans="1:12" ht="15" x14ac:dyDescent="0.25">
      <c r="A151" s="127"/>
      <c r="B151" s="114"/>
      <c r="C151" s="115" t="s">
        <v>263</v>
      </c>
      <c r="D151" s="42"/>
      <c r="E151" s="40"/>
      <c r="F151" s="40"/>
      <c r="G151" s="41"/>
      <c r="H151" s="41"/>
      <c r="I151" s="41"/>
      <c r="J151" s="41"/>
      <c r="K151" s="41"/>
      <c r="L151" s="104"/>
    </row>
    <row r="152" spans="1:12" ht="15" x14ac:dyDescent="0.25">
      <c r="A152" s="123"/>
      <c r="B152" s="114"/>
      <c r="C152" s="115" t="s">
        <v>264</v>
      </c>
      <c r="D152" s="45">
        <v>502</v>
      </c>
      <c r="E152" s="43">
        <v>3</v>
      </c>
      <c r="F152" s="43">
        <v>505</v>
      </c>
      <c r="G152" s="44">
        <v>79</v>
      </c>
      <c r="H152" s="44">
        <v>7</v>
      </c>
      <c r="I152" s="44">
        <v>0</v>
      </c>
      <c r="J152" s="44">
        <f>SUM(F152:I152)</f>
        <v>591</v>
      </c>
      <c r="K152" s="44">
        <f>J152</f>
        <v>591</v>
      </c>
      <c r="L152" s="104"/>
    </row>
    <row r="153" spans="1:12" ht="15" x14ac:dyDescent="0.25">
      <c r="B153" s="114"/>
      <c r="C153" s="115" t="s">
        <v>265</v>
      </c>
      <c r="D153" s="45">
        <v>3</v>
      </c>
      <c r="E153" s="43">
        <v>4</v>
      </c>
      <c r="F153" s="43">
        <v>7</v>
      </c>
      <c r="G153" s="44">
        <v>212</v>
      </c>
      <c r="H153" s="44">
        <v>10</v>
      </c>
      <c r="I153" s="44">
        <v>0</v>
      </c>
      <c r="J153" s="44">
        <f>SUM(F153:I153)</f>
        <v>229</v>
      </c>
      <c r="K153" s="44">
        <f t="shared" ref="K153:K155" si="18">J153</f>
        <v>229</v>
      </c>
      <c r="L153" s="104"/>
    </row>
    <row r="154" spans="1:12" ht="15" x14ac:dyDescent="0.25">
      <c r="B154" s="114"/>
      <c r="C154" s="115" t="s">
        <v>266</v>
      </c>
      <c r="D154" s="45">
        <v>0</v>
      </c>
      <c r="E154" s="43">
        <v>0</v>
      </c>
      <c r="F154" s="43">
        <v>0</v>
      </c>
      <c r="G154" s="44">
        <v>5</v>
      </c>
      <c r="H154" s="44">
        <v>183</v>
      </c>
      <c r="I154" s="44">
        <v>0</v>
      </c>
      <c r="J154" s="44">
        <f>SUM(F154:I154)</f>
        <v>188</v>
      </c>
      <c r="K154" s="44">
        <f t="shared" si="18"/>
        <v>188</v>
      </c>
      <c r="L154" s="104"/>
    </row>
    <row r="155" spans="1:12" ht="15" x14ac:dyDescent="0.25">
      <c r="A155" s="111"/>
      <c r="B155" s="114"/>
      <c r="C155" s="128" t="s">
        <v>267</v>
      </c>
      <c r="D155" s="45">
        <v>1</v>
      </c>
      <c r="E155" s="43">
        <v>4</v>
      </c>
      <c r="F155" s="43">
        <v>5</v>
      </c>
      <c r="G155" s="44">
        <v>13</v>
      </c>
      <c r="H155" s="44">
        <v>0</v>
      </c>
      <c r="I155" s="44">
        <v>0</v>
      </c>
      <c r="J155" s="44">
        <f>SUM(F155:I155)</f>
        <v>18</v>
      </c>
      <c r="K155" s="44">
        <f t="shared" si="18"/>
        <v>18</v>
      </c>
      <c r="L155" s="104"/>
    </row>
    <row r="156" spans="1:12" ht="15" x14ac:dyDescent="0.25">
      <c r="A156" s="111"/>
      <c r="B156" s="114"/>
      <c r="C156" s="128" t="s">
        <v>268</v>
      </c>
      <c r="D156" s="42"/>
      <c r="E156" s="40"/>
      <c r="F156" s="40"/>
      <c r="G156" s="41"/>
      <c r="H156" s="41"/>
      <c r="I156" s="41"/>
      <c r="J156" s="41"/>
      <c r="K156" s="41"/>
      <c r="L156" s="104"/>
    </row>
    <row r="157" spans="1:12" ht="15" x14ac:dyDescent="0.25">
      <c r="B157" s="114"/>
      <c r="C157" s="165" t="s">
        <v>269</v>
      </c>
      <c r="D157" s="45">
        <v>240</v>
      </c>
      <c r="E157" s="43">
        <v>120</v>
      </c>
      <c r="F157" s="43">
        <v>360</v>
      </c>
      <c r="G157" s="44">
        <v>2080</v>
      </c>
      <c r="H157" s="44">
        <v>119</v>
      </c>
      <c r="I157" s="44">
        <v>0</v>
      </c>
      <c r="J157" s="44">
        <f>SUM(F157:I157)</f>
        <v>2559</v>
      </c>
      <c r="K157" s="44">
        <f>J157</f>
        <v>2559</v>
      </c>
      <c r="L157" s="104"/>
    </row>
    <row r="158" spans="1:12" ht="15" x14ac:dyDescent="0.25">
      <c r="A158" s="111"/>
      <c r="B158" s="114"/>
      <c r="C158" s="165" t="s">
        <v>270</v>
      </c>
      <c r="D158" s="45">
        <v>455</v>
      </c>
      <c r="E158" s="43">
        <v>46</v>
      </c>
      <c r="F158" s="43">
        <v>501</v>
      </c>
      <c r="G158" s="44">
        <v>1013</v>
      </c>
      <c r="H158" s="44">
        <v>162</v>
      </c>
      <c r="I158" s="44">
        <v>0</v>
      </c>
      <c r="J158" s="44">
        <f>SUM(F158:I158)</f>
        <v>1676</v>
      </c>
      <c r="K158" s="44">
        <f t="shared" ref="K158:K160" si="19">J158</f>
        <v>1676</v>
      </c>
      <c r="L158" s="104"/>
    </row>
    <row r="159" spans="1:12" ht="15" x14ac:dyDescent="0.25">
      <c r="B159" s="114"/>
      <c r="C159" s="165" t="s">
        <v>271</v>
      </c>
      <c r="D159" s="45">
        <v>187</v>
      </c>
      <c r="E159" s="43">
        <v>36</v>
      </c>
      <c r="F159" s="43">
        <v>223</v>
      </c>
      <c r="G159" s="44">
        <v>12</v>
      </c>
      <c r="H159" s="44">
        <v>2</v>
      </c>
      <c r="I159" s="44">
        <v>0</v>
      </c>
      <c r="J159" s="44">
        <f>SUM(F159:I159)</f>
        <v>237</v>
      </c>
      <c r="K159" s="44">
        <f t="shared" si="19"/>
        <v>237</v>
      </c>
      <c r="L159" s="104"/>
    </row>
    <row r="160" spans="1:12" ht="15" x14ac:dyDescent="0.25">
      <c r="A160" s="111"/>
      <c r="B160" s="114"/>
      <c r="C160" s="165" t="s">
        <v>97</v>
      </c>
      <c r="D160" s="45">
        <v>0</v>
      </c>
      <c r="E160" s="43">
        <v>0</v>
      </c>
      <c r="F160" s="43">
        <v>0</v>
      </c>
      <c r="G160" s="44">
        <v>0</v>
      </c>
      <c r="H160" s="44">
        <v>0</v>
      </c>
      <c r="I160" s="44">
        <v>0</v>
      </c>
      <c r="J160" s="44">
        <f>SUM(F160:I160)</f>
        <v>0</v>
      </c>
      <c r="K160" s="44">
        <f t="shared" si="19"/>
        <v>0</v>
      </c>
      <c r="L160" s="104"/>
    </row>
    <row r="161" spans="1:12" ht="15" x14ac:dyDescent="0.25">
      <c r="A161" s="112"/>
      <c r="B161" s="114"/>
      <c r="C161" s="115"/>
      <c r="D161" s="161"/>
      <c r="E161" s="162"/>
      <c r="F161" s="162"/>
      <c r="G161" s="163"/>
      <c r="H161" s="163"/>
      <c r="I161" s="163"/>
      <c r="J161" s="163"/>
      <c r="K161" s="163"/>
      <c r="L161" s="104"/>
    </row>
    <row r="162" spans="1:12" ht="15" x14ac:dyDescent="0.25">
      <c r="A162" s="111"/>
      <c r="B162" s="133" t="s">
        <v>162</v>
      </c>
      <c r="C162" s="136" t="s">
        <v>336</v>
      </c>
      <c r="D162" s="48">
        <v>448</v>
      </c>
      <c r="E162" s="46">
        <v>39304</v>
      </c>
      <c r="F162" s="46">
        <v>39752</v>
      </c>
      <c r="G162" s="47">
        <v>480</v>
      </c>
      <c r="H162" s="47">
        <v>58</v>
      </c>
      <c r="I162" s="47">
        <v>0</v>
      </c>
      <c r="J162" s="47">
        <f t="shared" ref="J162:J170" si="20">SUM(F162:I162)</f>
        <v>40290</v>
      </c>
      <c r="K162" s="47">
        <f>J162</f>
        <v>40290</v>
      </c>
      <c r="L162" s="104"/>
    </row>
    <row r="163" spans="1:12" ht="15" x14ac:dyDescent="0.25">
      <c r="A163" s="111"/>
      <c r="B163" s="114"/>
      <c r="C163" s="147" t="s">
        <v>353</v>
      </c>
      <c r="D163" s="45">
        <v>0</v>
      </c>
      <c r="E163" s="43">
        <v>39068</v>
      </c>
      <c r="F163" s="43">
        <v>39068</v>
      </c>
      <c r="G163" s="44">
        <v>47</v>
      </c>
      <c r="H163" s="44">
        <v>0</v>
      </c>
      <c r="I163" s="44">
        <v>0</v>
      </c>
      <c r="J163" s="44">
        <f t="shared" si="20"/>
        <v>39115</v>
      </c>
      <c r="K163" s="44">
        <f>J163</f>
        <v>39115</v>
      </c>
      <c r="L163" s="104"/>
    </row>
    <row r="164" spans="1:12" ht="15" x14ac:dyDescent="0.25">
      <c r="A164" s="138"/>
      <c r="B164" s="114"/>
      <c r="C164" s="147" t="s">
        <v>272</v>
      </c>
      <c r="D164" s="45">
        <v>120</v>
      </c>
      <c r="E164" s="43">
        <v>0</v>
      </c>
      <c r="F164" s="43">
        <v>120</v>
      </c>
      <c r="G164" s="44">
        <v>0</v>
      </c>
      <c r="H164" s="44">
        <v>0</v>
      </c>
      <c r="I164" s="44">
        <v>0</v>
      </c>
      <c r="J164" s="44">
        <f t="shared" si="20"/>
        <v>120</v>
      </c>
      <c r="K164" s="44">
        <f t="shared" ref="K164:K170" si="21">J164</f>
        <v>120</v>
      </c>
      <c r="L164" s="104"/>
    </row>
    <row r="165" spans="1:12" ht="15" x14ac:dyDescent="0.25">
      <c r="A165" s="111"/>
      <c r="B165" s="114"/>
      <c r="C165" s="147" t="s">
        <v>354</v>
      </c>
      <c r="D165" s="45">
        <v>36</v>
      </c>
      <c r="E165" s="43">
        <v>108</v>
      </c>
      <c r="F165" s="43">
        <v>144</v>
      </c>
      <c r="G165" s="44">
        <v>148</v>
      </c>
      <c r="H165" s="44">
        <v>0</v>
      </c>
      <c r="I165" s="44">
        <v>0</v>
      </c>
      <c r="J165" s="44">
        <f t="shared" si="20"/>
        <v>292</v>
      </c>
      <c r="K165" s="44">
        <f t="shared" si="21"/>
        <v>292</v>
      </c>
      <c r="L165" s="104"/>
    </row>
    <row r="166" spans="1:12" ht="15" x14ac:dyDescent="0.25">
      <c r="A166" s="111"/>
      <c r="B166" s="114"/>
      <c r="C166" s="147" t="s">
        <v>323</v>
      </c>
      <c r="D166" s="45">
        <v>53</v>
      </c>
      <c r="E166" s="43">
        <v>0</v>
      </c>
      <c r="F166" s="43">
        <v>53</v>
      </c>
      <c r="G166" s="44">
        <v>0</v>
      </c>
      <c r="H166" s="44">
        <v>0</v>
      </c>
      <c r="I166" s="44">
        <v>0</v>
      </c>
      <c r="J166" s="44">
        <f t="shared" si="20"/>
        <v>53</v>
      </c>
      <c r="K166" s="44">
        <f t="shared" si="21"/>
        <v>53</v>
      </c>
      <c r="L166" s="104"/>
    </row>
    <row r="167" spans="1:12" ht="15" x14ac:dyDescent="0.25">
      <c r="A167" s="123"/>
      <c r="B167" s="114"/>
      <c r="C167" s="147" t="s">
        <v>355</v>
      </c>
      <c r="D167" s="45">
        <v>76</v>
      </c>
      <c r="E167" s="43">
        <v>128</v>
      </c>
      <c r="F167" s="43">
        <v>204</v>
      </c>
      <c r="G167" s="44">
        <v>181</v>
      </c>
      <c r="H167" s="44">
        <v>20</v>
      </c>
      <c r="I167" s="44">
        <v>0</v>
      </c>
      <c r="J167" s="44">
        <f t="shared" si="20"/>
        <v>405</v>
      </c>
      <c r="K167" s="44">
        <f t="shared" si="21"/>
        <v>405</v>
      </c>
      <c r="L167" s="104"/>
    </row>
    <row r="168" spans="1:12" ht="15" x14ac:dyDescent="0.25">
      <c r="A168" s="127"/>
      <c r="B168" s="114"/>
      <c r="C168" s="147" t="s">
        <v>273</v>
      </c>
      <c r="D168" s="45">
        <v>25</v>
      </c>
      <c r="E168" s="43">
        <v>0</v>
      </c>
      <c r="F168" s="43">
        <v>25</v>
      </c>
      <c r="G168" s="44">
        <v>86</v>
      </c>
      <c r="H168" s="44">
        <v>0</v>
      </c>
      <c r="I168" s="44">
        <v>0</v>
      </c>
      <c r="J168" s="44">
        <f t="shared" si="20"/>
        <v>111</v>
      </c>
      <c r="K168" s="44">
        <f t="shared" si="21"/>
        <v>111</v>
      </c>
      <c r="L168" s="104"/>
    </row>
    <row r="169" spans="1:12" ht="15" x14ac:dyDescent="0.25">
      <c r="A169" s="125"/>
      <c r="B169" s="114"/>
      <c r="C169" s="147" t="s">
        <v>274</v>
      </c>
      <c r="D169" s="45">
        <v>138</v>
      </c>
      <c r="E169" s="43">
        <v>0</v>
      </c>
      <c r="F169" s="43">
        <v>138</v>
      </c>
      <c r="G169" s="44">
        <v>0</v>
      </c>
      <c r="H169" s="44">
        <v>0</v>
      </c>
      <c r="I169" s="44">
        <v>0</v>
      </c>
      <c r="J169" s="44">
        <f t="shared" si="20"/>
        <v>138</v>
      </c>
      <c r="K169" s="44">
        <f t="shared" si="21"/>
        <v>138</v>
      </c>
      <c r="L169" s="104"/>
    </row>
    <row r="170" spans="1:12" ht="15" x14ac:dyDescent="0.25">
      <c r="A170" s="129"/>
      <c r="B170" s="114"/>
      <c r="C170" s="166" t="s">
        <v>97</v>
      </c>
      <c r="D170" s="45">
        <v>0</v>
      </c>
      <c r="E170" s="43">
        <v>0</v>
      </c>
      <c r="F170" s="43">
        <v>0</v>
      </c>
      <c r="G170" s="44">
        <v>18</v>
      </c>
      <c r="H170" s="44">
        <v>38</v>
      </c>
      <c r="I170" s="44">
        <v>0</v>
      </c>
      <c r="J170" s="44">
        <f t="shared" si="20"/>
        <v>56</v>
      </c>
      <c r="K170" s="44">
        <f t="shared" si="21"/>
        <v>56</v>
      </c>
      <c r="L170" s="104"/>
    </row>
    <row r="171" spans="1:12" ht="15" x14ac:dyDescent="0.25">
      <c r="A171" s="125"/>
      <c r="B171" s="114"/>
      <c r="C171" s="124"/>
      <c r="D171" s="42"/>
      <c r="E171" s="42"/>
      <c r="F171" s="42"/>
      <c r="G171" s="41"/>
      <c r="H171" s="41"/>
      <c r="I171" s="41"/>
      <c r="J171" s="41"/>
      <c r="K171" s="163"/>
      <c r="L171" s="104"/>
    </row>
    <row r="172" spans="1:12" ht="15" x14ac:dyDescent="0.25">
      <c r="A172" s="125"/>
      <c r="B172" s="133" t="s">
        <v>308</v>
      </c>
      <c r="C172" s="136" t="s">
        <v>161</v>
      </c>
      <c r="D172" s="58">
        <v>4078</v>
      </c>
      <c r="E172" s="59">
        <v>1014</v>
      </c>
      <c r="F172" s="59">
        <v>2607</v>
      </c>
      <c r="G172" s="60">
        <v>1764</v>
      </c>
      <c r="H172" s="60">
        <v>193</v>
      </c>
      <c r="I172" s="60">
        <v>0</v>
      </c>
      <c r="J172" s="60">
        <f t="shared" ref="J172:J176" si="22">SUM(F172:I172)</f>
        <v>4564</v>
      </c>
      <c r="K172" s="122">
        <v>0</v>
      </c>
      <c r="L172" s="104"/>
    </row>
    <row r="173" spans="1:12" ht="15" x14ac:dyDescent="0.25">
      <c r="A173" s="125"/>
      <c r="B173" s="114"/>
      <c r="C173" s="124" t="s">
        <v>339</v>
      </c>
      <c r="D173" s="45">
        <v>2260</v>
      </c>
      <c r="E173" s="43">
        <v>225</v>
      </c>
      <c r="F173" s="43">
        <v>0</v>
      </c>
      <c r="G173" s="44">
        <v>375</v>
      </c>
      <c r="H173" s="44">
        <v>23</v>
      </c>
      <c r="I173" s="44">
        <v>0</v>
      </c>
      <c r="J173" s="44">
        <f t="shared" ref="J173" si="23">SUM(F173:I173)</f>
        <v>398</v>
      </c>
      <c r="K173" s="41">
        <v>0</v>
      </c>
      <c r="L173" s="104"/>
    </row>
    <row r="174" spans="1:12" ht="15" x14ac:dyDescent="0.25">
      <c r="A174" s="129"/>
      <c r="B174" s="114"/>
      <c r="C174" s="124" t="s">
        <v>195</v>
      </c>
      <c r="D174" s="45">
        <v>1489</v>
      </c>
      <c r="E174" s="43">
        <v>780</v>
      </c>
      <c r="F174" s="43">
        <v>2269</v>
      </c>
      <c r="G174" s="44">
        <v>0</v>
      </c>
      <c r="H174" s="44">
        <v>170</v>
      </c>
      <c r="I174" s="44">
        <v>0</v>
      </c>
      <c r="J174" s="44">
        <f t="shared" si="22"/>
        <v>2439</v>
      </c>
      <c r="K174" s="41">
        <v>0</v>
      </c>
      <c r="L174" s="104"/>
    </row>
    <row r="175" spans="1:12" ht="15" x14ac:dyDescent="0.25">
      <c r="A175" s="125"/>
      <c r="B175" s="114"/>
      <c r="C175" s="124" t="s">
        <v>196</v>
      </c>
      <c r="D175" s="45">
        <v>291</v>
      </c>
      <c r="E175" s="43">
        <v>9</v>
      </c>
      <c r="F175" s="43">
        <v>300</v>
      </c>
      <c r="G175" s="44">
        <v>1389</v>
      </c>
      <c r="H175" s="44">
        <v>0</v>
      </c>
      <c r="I175" s="44">
        <v>0</v>
      </c>
      <c r="J175" s="44">
        <f t="shared" si="22"/>
        <v>1689</v>
      </c>
      <c r="K175" s="41">
        <v>0</v>
      </c>
      <c r="L175" s="104"/>
    </row>
    <row r="176" spans="1:12" ht="15" x14ac:dyDescent="0.25">
      <c r="B176" s="114"/>
      <c r="C176" s="128" t="s">
        <v>197</v>
      </c>
      <c r="D176" s="45">
        <v>38</v>
      </c>
      <c r="E176" s="43">
        <v>0</v>
      </c>
      <c r="F176" s="43">
        <v>38</v>
      </c>
      <c r="G176" s="44">
        <v>0</v>
      </c>
      <c r="H176" s="44">
        <v>0</v>
      </c>
      <c r="I176" s="44">
        <v>0</v>
      </c>
      <c r="J176" s="44">
        <f t="shared" si="22"/>
        <v>38</v>
      </c>
      <c r="K176" s="41">
        <v>0</v>
      </c>
      <c r="L176" s="104"/>
    </row>
    <row r="177" spans="1:12" ht="15" x14ac:dyDescent="0.25">
      <c r="A177" s="111"/>
      <c r="B177" s="114"/>
      <c r="C177" s="128"/>
      <c r="D177" s="156"/>
      <c r="E177" s="156"/>
      <c r="F177" s="156"/>
      <c r="G177" s="156"/>
      <c r="H177" s="156"/>
      <c r="I177" s="156"/>
      <c r="J177" s="156"/>
      <c r="K177" s="158"/>
      <c r="L177" s="104"/>
    </row>
    <row r="178" spans="1:12" ht="15" x14ac:dyDescent="0.25">
      <c r="A178" s="111"/>
      <c r="B178" s="119" t="s">
        <v>275</v>
      </c>
      <c r="C178" s="159" t="s">
        <v>276</v>
      </c>
      <c r="D178" s="58">
        <v>6272</v>
      </c>
      <c r="E178" s="59">
        <v>8531</v>
      </c>
      <c r="F178" s="59">
        <v>14803</v>
      </c>
      <c r="G178" s="60">
        <v>12193</v>
      </c>
      <c r="H178" s="60">
        <v>5013</v>
      </c>
      <c r="I178" s="60">
        <v>328</v>
      </c>
      <c r="J178" s="60">
        <f t="shared" ref="J178:J185" si="24">SUM(F178:I178)</f>
        <v>32337</v>
      </c>
      <c r="K178" s="60">
        <f>J178</f>
        <v>32337</v>
      </c>
      <c r="L178" s="104"/>
    </row>
    <row r="179" spans="1:12" ht="15" x14ac:dyDescent="0.25">
      <c r="A179" s="138"/>
      <c r="B179" s="114"/>
      <c r="C179" s="124" t="s">
        <v>277</v>
      </c>
      <c r="D179" s="45">
        <v>5815</v>
      </c>
      <c r="E179" s="43">
        <v>6310</v>
      </c>
      <c r="F179" s="43">
        <v>12125</v>
      </c>
      <c r="G179" s="44">
        <v>8561</v>
      </c>
      <c r="H179" s="44">
        <v>4705</v>
      </c>
      <c r="I179" s="44">
        <v>313</v>
      </c>
      <c r="J179" s="44">
        <f t="shared" si="24"/>
        <v>25704</v>
      </c>
      <c r="K179" s="44">
        <f>J179</f>
        <v>25704</v>
      </c>
      <c r="L179" s="104"/>
    </row>
    <row r="180" spans="1:12" ht="15" x14ac:dyDescent="0.25">
      <c r="A180" s="111"/>
      <c r="B180" s="114"/>
      <c r="C180" s="124" t="s">
        <v>278</v>
      </c>
      <c r="D180" s="45">
        <v>0</v>
      </c>
      <c r="E180" s="43">
        <v>659</v>
      </c>
      <c r="F180" s="43">
        <v>659</v>
      </c>
      <c r="G180" s="44">
        <v>81</v>
      </c>
      <c r="H180" s="44">
        <v>220</v>
      </c>
      <c r="I180" s="44">
        <v>0</v>
      </c>
      <c r="J180" s="44">
        <f t="shared" si="24"/>
        <v>960</v>
      </c>
      <c r="K180" s="44">
        <f t="shared" ref="K180:K185" si="25">J180</f>
        <v>960</v>
      </c>
      <c r="L180" s="104"/>
    </row>
    <row r="181" spans="1:12" ht="15" x14ac:dyDescent="0.25">
      <c r="A181" s="111"/>
      <c r="B181" s="114"/>
      <c r="C181" s="124" t="s">
        <v>279</v>
      </c>
      <c r="D181" s="45">
        <v>-4</v>
      </c>
      <c r="E181" s="43">
        <v>-46</v>
      </c>
      <c r="F181" s="43">
        <v>-50</v>
      </c>
      <c r="G181" s="44">
        <v>-1638</v>
      </c>
      <c r="H181" s="44">
        <v>-197</v>
      </c>
      <c r="I181" s="44">
        <v>-1</v>
      </c>
      <c r="J181" s="44">
        <f t="shared" si="24"/>
        <v>-1886</v>
      </c>
      <c r="K181" s="44">
        <f t="shared" si="25"/>
        <v>-1886</v>
      </c>
      <c r="L181" s="104"/>
    </row>
    <row r="182" spans="1:12" ht="15" x14ac:dyDescent="0.25">
      <c r="A182" s="123"/>
      <c r="B182" s="114"/>
      <c r="C182" s="124" t="s">
        <v>280</v>
      </c>
      <c r="D182" s="45">
        <v>237</v>
      </c>
      <c r="E182" s="43">
        <v>98</v>
      </c>
      <c r="F182" s="43">
        <v>335</v>
      </c>
      <c r="G182" s="44">
        <v>383</v>
      </c>
      <c r="H182" s="44">
        <v>206</v>
      </c>
      <c r="I182" s="44">
        <v>16</v>
      </c>
      <c r="J182" s="44">
        <f t="shared" si="24"/>
        <v>940</v>
      </c>
      <c r="K182" s="44">
        <f t="shared" si="25"/>
        <v>940</v>
      </c>
      <c r="L182" s="104"/>
    </row>
    <row r="183" spans="1:12" ht="15" x14ac:dyDescent="0.25">
      <c r="A183" s="123"/>
      <c r="B183" s="114"/>
      <c r="C183" s="124" t="s">
        <v>281</v>
      </c>
      <c r="D183" s="45">
        <v>198</v>
      </c>
      <c r="E183" s="43">
        <v>1500</v>
      </c>
      <c r="F183" s="43">
        <v>1698</v>
      </c>
      <c r="G183" s="44">
        <v>4736</v>
      </c>
      <c r="H183" s="44">
        <v>38</v>
      </c>
      <c r="I183" s="44">
        <v>0</v>
      </c>
      <c r="J183" s="44">
        <f t="shared" si="24"/>
        <v>6472</v>
      </c>
      <c r="K183" s="44">
        <f t="shared" si="25"/>
        <v>6472</v>
      </c>
      <c r="L183" s="104"/>
    </row>
    <row r="184" spans="1:12" ht="15" x14ac:dyDescent="0.25">
      <c r="A184" s="127"/>
      <c r="B184" s="114"/>
      <c r="C184" s="124" t="s">
        <v>326</v>
      </c>
      <c r="D184" s="45">
        <v>26</v>
      </c>
      <c r="E184" s="43">
        <v>10</v>
      </c>
      <c r="F184" s="43">
        <v>36</v>
      </c>
      <c r="G184" s="44">
        <v>70</v>
      </c>
      <c r="H184" s="44">
        <v>42</v>
      </c>
      <c r="I184" s="44">
        <v>0</v>
      </c>
      <c r="J184" s="44">
        <f t="shared" si="24"/>
        <v>148</v>
      </c>
      <c r="K184" s="44">
        <f t="shared" si="25"/>
        <v>148</v>
      </c>
      <c r="L184" s="104"/>
    </row>
    <row r="185" spans="1:12" ht="15" x14ac:dyDescent="0.25">
      <c r="A185" s="125"/>
      <c r="B185" s="114"/>
      <c r="C185" s="124" t="s">
        <v>282</v>
      </c>
      <c r="D185" s="45">
        <v>0</v>
      </c>
      <c r="E185" s="43">
        <v>0</v>
      </c>
      <c r="F185" s="43">
        <v>0</v>
      </c>
      <c r="G185" s="44">
        <v>0</v>
      </c>
      <c r="H185" s="44">
        <v>-1</v>
      </c>
      <c r="I185" s="44">
        <v>0</v>
      </c>
      <c r="J185" s="44">
        <f t="shared" si="24"/>
        <v>-1</v>
      </c>
      <c r="K185" s="44">
        <f t="shared" si="25"/>
        <v>-1</v>
      </c>
      <c r="L185" s="104"/>
    </row>
    <row r="186" spans="1:12" ht="15" x14ac:dyDescent="0.25">
      <c r="B186" s="114"/>
      <c r="C186" s="124"/>
      <c r="D186" s="156"/>
      <c r="E186" s="157"/>
      <c r="F186" s="157"/>
      <c r="G186" s="158"/>
      <c r="H186" s="158"/>
      <c r="I186" s="158"/>
      <c r="J186" s="158"/>
      <c r="K186" s="158"/>
      <c r="L186" s="104"/>
    </row>
    <row r="187" spans="1:12" ht="15" x14ac:dyDescent="0.25">
      <c r="B187" s="133" t="s">
        <v>283</v>
      </c>
      <c r="C187" s="145" t="s">
        <v>284</v>
      </c>
      <c r="D187" s="58">
        <v>4</v>
      </c>
      <c r="E187" s="59">
        <v>-25</v>
      </c>
      <c r="F187" s="59">
        <v>-21</v>
      </c>
      <c r="G187" s="60">
        <v>-66</v>
      </c>
      <c r="H187" s="60">
        <v>120</v>
      </c>
      <c r="I187" s="60">
        <v>0</v>
      </c>
      <c r="J187" s="60">
        <f>SUM(F187:I187)</f>
        <v>33</v>
      </c>
      <c r="K187" s="60">
        <f>J187</f>
        <v>33</v>
      </c>
      <c r="L187" s="104"/>
    </row>
    <row r="188" spans="1:12" ht="15" x14ac:dyDescent="0.25">
      <c r="B188" s="114"/>
      <c r="C188" s="124"/>
      <c r="D188" s="156"/>
      <c r="E188" s="157"/>
      <c r="F188" s="157"/>
      <c r="G188" s="158"/>
      <c r="H188" s="158"/>
      <c r="I188" s="158"/>
      <c r="J188" s="158"/>
      <c r="K188" s="158"/>
      <c r="L188" s="104"/>
    </row>
    <row r="189" spans="1:12" ht="15" x14ac:dyDescent="0.25">
      <c r="B189" s="167" t="s">
        <v>285</v>
      </c>
      <c r="C189" s="142" t="s">
        <v>286</v>
      </c>
      <c r="D189" s="58">
        <v>130</v>
      </c>
      <c r="E189" s="59">
        <v>3330</v>
      </c>
      <c r="F189" s="59">
        <v>3460</v>
      </c>
      <c r="G189" s="60">
        <v>164</v>
      </c>
      <c r="H189" s="60">
        <v>252</v>
      </c>
      <c r="I189" s="60">
        <v>-7</v>
      </c>
      <c r="J189" s="60">
        <f>SUM(F189:I189)</f>
        <v>3869</v>
      </c>
      <c r="K189" s="60">
        <f>J189</f>
        <v>3869</v>
      </c>
      <c r="L189" s="104"/>
    </row>
    <row r="190" spans="1:12" ht="14.25" x14ac:dyDescent="0.2">
      <c r="B190" s="116"/>
      <c r="C190" s="124" t="s">
        <v>287</v>
      </c>
      <c r="D190" s="45">
        <v>95</v>
      </c>
      <c r="E190" s="43">
        <v>3256</v>
      </c>
      <c r="F190" s="43">
        <v>3351</v>
      </c>
      <c r="G190" s="44">
        <v>188</v>
      </c>
      <c r="H190" s="44">
        <v>496</v>
      </c>
      <c r="I190" s="44">
        <v>0</v>
      </c>
      <c r="J190" s="44">
        <f>SUM(F190:I190)</f>
        <v>4035</v>
      </c>
      <c r="K190" s="44">
        <f>J190</f>
        <v>4035</v>
      </c>
      <c r="L190" s="104"/>
    </row>
    <row r="191" spans="1:12" ht="14.25" x14ac:dyDescent="0.2">
      <c r="B191" s="116"/>
      <c r="C191" s="128" t="s">
        <v>288</v>
      </c>
      <c r="D191" s="45">
        <v>-6</v>
      </c>
      <c r="E191" s="43">
        <v>70</v>
      </c>
      <c r="F191" s="43">
        <v>64</v>
      </c>
      <c r="G191" s="44">
        <v>-24</v>
      </c>
      <c r="H191" s="44">
        <v>-244</v>
      </c>
      <c r="I191" s="44">
        <v>-7</v>
      </c>
      <c r="J191" s="44">
        <f>SUM(F191:I191)</f>
        <v>-211</v>
      </c>
      <c r="K191" s="44">
        <f t="shared" ref="K191:K193" si="26">J191</f>
        <v>-211</v>
      </c>
      <c r="L191" s="104"/>
    </row>
    <row r="192" spans="1:12" ht="14.25" x14ac:dyDescent="0.2">
      <c r="B192" s="116"/>
      <c r="C192" s="124" t="s">
        <v>289</v>
      </c>
      <c r="D192" s="45">
        <v>41</v>
      </c>
      <c r="E192" s="43">
        <v>4</v>
      </c>
      <c r="F192" s="43">
        <v>45</v>
      </c>
      <c r="G192" s="44">
        <v>0</v>
      </c>
      <c r="H192" s="44">
        <v>0</v>
      </c>
      <c r="I192" s="44">
        <v>0</v>
      </c>
      <c r="J192" s="44">
        <f>SUM(F192:I192)</f>
        <v>45</v>
      </c>
      <c r="K192" s="44">
        <f t="shared" si="26"/>
        <v>45</v>
      </c>
      <c r="L192" s="104"/>
    </row>
    <row r="193" spans="2:12" ht="14.25" x14ac:dyDescent="0.2">
      <c r="B193" s="116"/>
      <c r="C193" s="124" t="s">
        <v>290</v>
      </c>
      <c r="D193" s="45">
        <v>0</v>
      </c>
      <c r="E193" s="43">
        <v>0</v>
      </c>
      <c r="F193" s="43">
        <v>0</v>
      </c>
      <c r="G193" s="44">
        <v>0</v>
      </c>
      <c r="H193" s="44">
        <v>0</v>
      </c>
      <c r="I193" s="44">
        <v>0</v>
      </c>
      <c r="J193" s="44">
        <f>SUM(F193:I193)</f>
        <v>0</v>
      </c>
      <c r="K193" s="44">
        <f t="shared" si="26"/>
        <v>0</v>
      </c>
      <c r="L193" s="104"/>
    </row>
    <row r="194" spans="2:12" ht="15" x14ac:dyDescent="0.25">
      <c r="B194" s="114"/>
      <c r="C194" s="124"/>
      <c r="D194" s="42"/>
      <c r="E194" s="40"/>
      <c r="F194" s="40"/>
      <c r="G194" s="41"/>
      <c r="H194" s="41"/>
      <c r="I194" s="41"/>
      <c r="J194" s="41"/>
      <c r="K194" s="41"/>
      <c r="L194" s="104"/>
    </row>
    <row r="195" spans="2:12" x14ac:dyDescent="0.2"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</row>
    <row r="196" spans="2:12" x14ac:dyDescent="0.2"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</row>
  </sheetData>
  <mergeCells count="7">
    <mergeCell ref="K6:K9"/>
    <mergeCell ref="B6:C9"/>
    <mergeCell ref="D6:F8"/>
    <mergeCell ref="G6:G9"/>
    <mergeCell ref="H6:H9"/>
    <mergeCell ref="I6:I9"/>
    <mergeCell ref="J6:J9"/>
  </mergeCells>
  <conditionalFormatting sqref="D189:K189">
    <cfRule type="cellIs" dxfId="439" priority="11" stopIfTrue="1" operator="notEqual">
      <formula>D190+D191+D192+D193</formula>
    </cfRule>
  </conditionalFormatting>
  <conditionalFormatting sqref="D16:J16">
    <cfRule type="cellIs" dxfId="438" priority="12" stopIfTrue="1" operator="notEqual">
      <formula>D17+D20</formula>
    </cfRule>
  </conditionalFormatting>
  <conditionalFormatting sqref="J28">
    <cfRule type="cellIs" dxfId="437" priority="13" stopIfTrue="1" operator="notEqual">
      <formula>J30+J38</formula>
    </cfRule>
  </conditionalFormatting>
  <conditionalFormatting sqref="D96:K96">
    <cfRule type="cellIs" dxfId="436" priority="14" stopIfTrue="1" operator="notEqual">
      <formula>SUM(D97:D102)</formula>
    </cfRule>
  </conditionalFormatting>
  <conditionalFormatting sqref="D141:J141 D48:K48">
    <cfRule type="cellIs" dxfId="435" priority="15" stopIfTrue="1" operator="notEqual">
      <formula>SUM(D49:D53)</formula>
    </cfRule>
  </conditionalFormatting>
  <conditionalFormatting sqref="D89:K89 G104:K104">
    <cfRule type="cellIs" dxfId="434" priority="16" stopIfTrue="1" operator="notEqual">
      <formula>D90+D91+D92+D93+D94</formula>
    </cfRule>
  </conditionalFormatting>
  <conditionalFormatting sqref="D111:K111">
    <cfRule type="cellIs" dxfId="433" priority="17" stopIfTrue="1" operator="notEqual">
      <formula>#REF!+#REF!+#REF!+#REF!+#REF!+D121+D122+D123+D124+D125+D127+D128+D129+D131+D132+D134+#REF!+#REF!+#REF!+#REF!</formula>
    </cfRule>
  </conditionalFormatting>
  <conditionalFormatting sqref="D178:K178">
    <cfRule type="cellIs" dxfId="432" priority="18" stopIfTrue="1" operator="notEqual">
      <formula>SUM(D179:D185)</formula>
    </cfRule>
  </conditionalFormatting>
  <conditionalFormatting sqref="D162:K162">
    <cfRule type="cellIs" dxfId="431" priority="19" stopIfTrue="1" operator="notEqual">
      <formula>SUM(D163:D170)</formula>
    </cfRule>
  </conditionalFormatting>
  <conditionalFormatting sqref="D104:F104">
    <cfRule type="cellIs" dxfId="430" priority="10" stopIfTrue="1" operator="notEqual">
      <formula>D105+D106+D107+D108+D109</formula>
    </cfRule>
  </conditionalFormatting>
  <conditionalFormatting sqref="D150:K150">
    <cfRule type="cellIs" dxfId="429" priority="9" stopIfTrue="1" operator="notEqual">
      <formula>SUM(D151:D160)</formula>
    </cfRule>
  </conditionalFormatting>
  <conditionalFormatting sqref="D30:J30 D38:J38">
    <cfRule type="cellIs" dxfId="428" priority="8" stopIfTrue="1" operator="notEqual">
      <formula>SUM(D32:D36)</formula>
    </cfRule>
  </conditionalFormatting>
  <conditionalFormatting sqref="D113:K113">
    <cfRule type="cellIs" dxfId="427" priority="7" stopIfTrue="1" operator="notEqual">
      <formula>SUM(D114:D117)</formula>
    </cfRule>
  </conditionalFormatting>
  <conditionalFormatting sqref="K141">
    <cfRule type="cellIs" dxfId="426" priority="6" stopIfTrue="1" operator="notEqual">
      <formula>SUM(K142:K146)</formula>
    </cfRule>
  </conditionalFormatting>
  <conditionalFormatting sqref="D11:J11">
    <cfRule type="cellIs" dxfId="425" priority="20" stopIfTrue="1" operator="notEqual">
      <formula>D12+#REF!+D13+D14</formula>
    </cfRule>
  </conditionalFormatting>
  <conditionalFormatting sqref="D59:K59">
    <cfRule type="cellIs" dxfId="424" priority="21" stopIfTrue="1" operator="notEqual">
      <formula>D61+D68+D70</formula>
    </cfRule>
  </conditionalFormatting>
  <conditionalFormatting sqref="D187:K187">
    <cfRule type="cellIs" dxfId="423" priority="22" stopIfTrue="1" operator="notEqual">
      <formula>#REF!+#REF!</formula>
    </cfRule>
  </conditionalFormatting>
  <conditionalFormatting sqref="K16">
    <cfRule type="cellIs" dxfId="422" priority="3" stopIfTrue="1" operator="notEqual">
      <formula>K17+K20</formula>
    </cfRule>
  </conditionalFormatting>
  <conditionalFormatting sqref="K28">
    <cfRule type="cellIs" dxfId="421" priority="4" stopIfTrue="1" operator="notEqual">
      <formula>K30+K38</formula>
    </cfRule>
  </conditionalFormatting>
  <conditionalFormatting sqref="K30">
    <cfRule type="cellIs" dxfId="420" priority="2" stopIfTrue="1" operator="notEqual">
      <formula>SUM(K32:K36)</formula>
    </cfRule>
  </conditionalFormatting>
  <conditionalFormatting sqref="K38">
    <cfRule type="cellIs" dxfId="419" priority="1" stopIfTrue="1" operator="notEqual">
      <formula>SUM(K40:K44)</formula>
    </cfRule>
  </conditionalFormatting>
  <conditionalFormatting sqref="K11">
    <cfRule type="cellIs" dxfId="418" priority="5" stopIfTrue="1" operator="notEqual">
      <formula>K12+#REF!+K13+K14</formula>
    </cfRule>
  </conditionalFormatting>
  <hyperlinks>
    <hyperlink ref="K5" location="Índice!A1" display="índice"/>
  </hyperlinks>
  <printOptions horizontalCentered="1"/>
  <pageMargins left="0.19685039370078741" right="0.19685039370078741" top="0.19685039370078741" bottom="0.19685039370078741" header="0" footer="0"/>
  <pageSetup paperSize="9" scale="60" fitToWidth="3" fitToHeight="3" orientation="landscape" r:id="rId1"/>
  <headerFooter alignWithMargins="0"/>
  <rowBreaks count="3" manualBreakCount="3">
    <brk id="58" min="1" max="10" man="1"/>
    <brk id="110" min="1" max="10" man="1"/>
    <brk id="147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2"/>
  <sheetViews>
    <sheetView showGridLines="0" zoomScale="90" zoomScaleNormal="90" zoomScaleSheetLayoutView="90" workbookViewId="0">
      <pane ySplit="9" topLeftCell="A10" activePane="bottomLeft" state="frozen"/>
      <selection pane="bottomLeft"/>
    </sheetView>
  </sheetViews>
  <sheetFormatPr baseColWidth="10" defaultColWidth="11.42578125" defaultRowHeight="12.75" x14ac:dyDescent="0.2"/>
  <cols>
    <col min="1" max="1" width="2.7109375" style="177" customWidth="1"/>
    <col min="2" max="2" width="18.7109375" style="169" customWidth="1"/>
    <col min="3" max="3" width="90.7109375" style="169" customWidth="1"/>
    <col min="4" max="6" width="14.7109375" style="169" customWidth="1"/>
    <col min="7" max="7" width="16.28515625" style="169" customWidth="1"/>
    <col min="8" max="8" width="16.7109375" style="169" customWidth="1"/>
    <col min="9" max="9" width="16.28515625" style="169" customWidth="1"/>
    <col min="10" max="10" width="20.140625" style="169" bestFit="1" customWidth="1"/>
    <col min="11" max="11" width="19.85546875" style="169" customWidth="1"/>
    <col min="12" max="12" width="2.42578125" style="169" customWidth="1"/>
    <col min="13" max="16384" width="11.42578125" style="169"/>
  </cols>
  <sheetData>
    <row r="1" spans="1:11" x14ac:dyDescent="0.2">
      <c r="A1" s="169"/>
      <c r="B1" s="170"/>
      <c r="D1" s="171"/>
      <c r="E1" s="171"/>
      <c r="F1" s="171"/>
      <c r="G1" s="171"/>
      <c r="H1" s="171"/>
      <c r="I1" s="171"/>
      <c r="J1" s="171"/>
    </row>
    <row r="2" spans="1:11" ht="18" x14ac:dyDescent="0.25">
      <c r="A2" s="172"/>
      <c r="B2" s="173" t="s">
        <v>294</v>
      </c>
      <c r="C2" s="173"/>
      <c r="D2" s="174"/>
      <c r="E2" s="174"/>
      <c r="F2" s="174"/>
      <c r="G2" s="174"/>
      <c r="H2" s="174"/>
      <c r="I2" s="174"/>
      <c r="J2" s="174"/>
    </row>
    <row r="3" spans="1:11" ht="18.75" x14ac:dyDescent="0.3">
      <c r="A3" s="175"/>
      <c r="B3" s="176" t="s">
        <v>347</v>
      </c>
      <c r="C3" s="176"/>
      <c r="D3" s="174"/>
      <c r="E3" s="174"/>
      <c r="F3" s="174"/>
      <c r="G3" s="174"/>
      <c r="H3" s="174"/>
      <c r="I3" s="174"/>
      <c r="J3" s="174"/>
    </row>
    <row r="4" spans="1:11" ht="14.25" x14ac:dyDescent="0.2">
      <c r="B4" s="178" t="s">
        <v>293</v>
      </c>
      <c r="C4" s="178"/>
      <c r="D4" s="174"/>
      <c r="E4" s="174"/>
      <c r="F4" s="174"/>
      <c r="G4" s="174"/>
      <c r="H4" s="174"/>
      <c r="I4" s="174"/>
      <c r="J4" s="174"/>
    </row>
    <row r="5" spans="1:11" ht="15.75" thickBot="1" x14ac:dyDescent="0.3">
      <c r="A5" s="179"/>
      <c r="B5" s="180"/>
      <c r="C5" s="174"/>
      <c r="D5" s="174"/>
      <c r="E5" s="174"/>
      <c r="F5" s="174"/>
      <c r="G5" s="174"/>
      <c r="H5" s="174"/>
      <c r="I5" s="174"/>
      <c r="J5" s="174"/>
      <c r="K5" s="181" t="s">
        <v>324</v>
      </c>
    </row>
    <row r="6" spans="1:11" ht="13.5" customHeight="1" thickTop="1" thickBot="1" x14ac:dyDescent="0.25">
      <c r="A6" s="182"/>
      <c r="B6" s="222" t="s">
        <v>0</v>
      </c>
      <c r="C6" s="223"/>
      <c r="D6" s="228" t="s">
        <v>1</v>
      </c>
      <c r="E6" s="228"/>
      <c r="F6" s="228"/>
      <c r="G6" s="220" t="s">
        <v>295</v>
      </c>
      <c r="H6" s="220" t="s">
        <v>296</v>
      </c>
      <c r="I6" s="220" t="s">
        <v>297</v>
      </c>
      <c r="J6" s="220" t="s">
        <v>302</v>
      </c>
      <c r="K6" s="220" t="s">
        <v>3</v>
      </c>
    </row>
    <row r="7" spans="1:11" ht="12.75" customHeight="1" thickTop="1" thickBot="1" x14ac:dyDescent="0.25">
      <c r="A7" s="179"/>
      <c r="B7" s="224"/>
      <c r="C7" s="225"/>
      <c r="D7" s="228"/>
      <c r="E7" s="228"/>
      <c r="F7" s="228"/>
      <c r="G7" s="221"/>
      <c r="H7" s="221"/>
      <c r="I7" s="221"/>
      <c r="J7" s="221"/>
      <c r="K7" s="221"/>
    </row>
    <row r="8" spans="1:11" ht="12.75" customHeight="1" thickTop="1" thickBot="1" x14ac:dyDescent="0.25">
      <c r="A8" s="179"/>
      <c r="B8" s="224"/>
      <c r="C8" s="225"/>
      <c r="D8" s="228"/>
      <c r="E8" s="228"/>
      <c r="F8" s="228"/>
      <c r="G8" s="221"/>
      <c r="H8" s="221"/>
      <c r="I8" s="221"/>
      <c r="J8" s="221"/>
      <c r="K8" s="221"/>
    </row>
    <row r="9" spans="1:11" ht="31.5" thickTop="1" thickBot="1" x14ac:dyDescent="0.25">
      <c r="A9" s="183"/>
      <c r="B9" s="226"/>
      <c r="C9" s="227"/>
      <c r="D9" s="113" t="s">
        <v>4</v>
      </c>
      <c r="E9" s="113" t="s">
        <v>5</v>
      </c>
      <c r="F9" s="113" t="s">
        <v>303</v>
      </c>
      <c r="G9" s="221"/>
      <c r="H9" s="221"/>
      <c r="I9" s="221"/>
      <c r="J9" s="221"/>
      <c r="K9" s="221"/>
    </row>
    <row r="10" spans="1:11" ht="15.75" thickTop="1" x14ac:dyDescent="0.25">
      <c r="A10" s="179"/>
      <c r="B10" s="114"/>
      <c r="C10" s="115"/>
      <c r="D10" s="117"/>
      <c r="E10" s="117"/>
      <c r="F10" s="117"/>
      <c r="G10" s="118"/>
      <c r="H10" s="118"/>
      <c r="I10" s="118"/>
      <c r="J10" s="116"/>
      <c r="K10" s="118"/>
    </row>
    <row r="11" spans="1:11" s="185" customFormat="1" ht="15" x14ac:dyDescent="0.25">
      <c r="A11" s="184"/>
      <c r="B11" s="167" t="s">
        <v>6</v>
      </c>
      <c r="C11" s="159" t="s">
        <v>7</v>
      </c>
      <c r="D11" s="213">
        <v>30422</v>
      </c>
      <c r="E11" s="213">
        <v>11691</v>
      </c>
      <c r="F11" s="213">
        <v>42113</v>
      </c>
      <c r="G11" s="214">
        <v>109123</v>
      </c>
      <c r="H11" s="214">
        <v>46289</v>
      </c>
      <c r="I11" s="214">
        <v>4202</v>
      </c>
      <c r="J11" s="215">
        <f>SUM(F11:I11)</f>
        <v>201727</v>
      </c>
      <c r="K11" s="214">
        <f>J11</f>
        <v>201727</v>
      </c>
    </row>
    <row r="12" spans="1:11" ht="15" x14ac:dyDescent="0.25">
      <c r="A12" s="186"/>
      <c r="B12" s="114"/>
      <c r="C12" s="160"/>
      <c r="D12" s="40"/>
      <c r="E12" s="40"/>
      <c r="F12" s="40"/>
      <c r="G12" s="41"/>
      <c r="H12" s="41"/>
      <c r="I12" s="41"/>
      <c r="J12" s="42"/>
      <c r="K12" s="41"/>
    </row>
    <row r="13" spans="1:11" s="185" customFormat="1" ht="15" x14ac:dyDescent="0.25">
      <c r="A13" s="187"/>
      <c r="B13" s="133" t="s">
        <v>8</v>
      </c>
      <c r="C13" s="136" t="s">
        <v>9</v>
      </c>
      <c r="D13" s="46">
        <v>660</v>
      </c>
      <c r="E13" s="46">
        <v>1282</v>
      </c>
      <c r="F13" s="46">
        <v>1942</v>
      </c>
      <c r="G13" s="47">
        <v>3675</v>
      </c>
      <c r="H13" s="47">
        <v>5520</v>
      </c>
      <c r="I13" s="47">
        <v>58</v>
      </c>
      <c r="J13" s="48">
        <f t="shared" ref="J13:J81" si="0">SUM(F13:I13)</f>
        <v>11195</v>
      </c>
      <c r="K13" s="47">
        <f>J13</f>
        <v>11195</v>
      </c>
    </row>
    <row r="14" spans="1:11" ht="15" x14ac:dyDescent="0.25">
      <c r="A14" s="188"/>
      <c r="B14" s="114"/>
      <c r="C14" s="147" t="s">
        <v>10</v>
      </c>
      <c r="D14" s="43">
        <v>54</v>
      </c>
      <c r="E14" s="43">
        <v>361</v>
      </c>
      <c r="F14" s="43">
        <v>415</v>
      </c>
      <c r="G14" s="44">
        <v>133</v>
      </c>
      <c r="H14" s="44">
        <v>129</v>
      </c>
      <c r="I14" s="44">
        <v>0</v>
      </c>
      <c r="J14" s="45">
        <f t="shared" si="0"/>
        <v>677</v>
      </c>
      <c r="K14" s="44">
        <f>J14</f>
        <v>677</v>
      </c>
    </row>
    <row r="15" spans="1:11" ht="15" x14ac:dyDescent="0.25">
      <c r="A15" s="188"/>
      <c r="B15" s="114"/>
      <c r="C15" s="147" t="s">
        <v>11</v>
      </c>
      <c r="D15" s="43">
        <v>138</v>
      </c>
      <c r="E15" s="43">
        <v>383</v>
      </c>
      <c r="F15" s="43">
        <v>521</v>
      </c>
      <c r="G15" s="44">
        <v>1378</v>
      </c>
      <c r="H15" s="44">
        <v>4126</v>
      </c>
      <c r="I15" s="44">
        <v>0</v>
      </c>
      <c r="J15" s="45">
        <f t="shared" si="0"/>
        <v>6025</v>
      </c>
      <c r="K15" s="44">
        <f t="shared" ref="K15:K20" si="1">J15</f>
        <v>6025</v>
      </c>
    </row>
    <row r="16" spans="1:11" ht="15" x14ac:dyDescent="0.25">
      <c r="A16" s="189"/>
      <c r="B16" s="114"/>
      <c r="C16" s="147" t="s">
        <v>12</v>
      </c>
      <c r="D16" s="43">
        <v>0</v>
      </c>
      <c r="E16" s="43">
        <v>0</v>
      </c>
      <c r="F16" s="43">
        <v>0</v>
      </c>
      <c r="G16" s="44">
        <v>1178</v>
      </c>
      <c r="H16" s="44">
        <v>0</v>
      </c>
      <c r="I16" s="44">
        <v>48</v>
      </c>
      <c r="J16" s="45">
        <f t="shared" si="0"/>
        <v>1226</v>
      </c>
      <c r="K16" s="44">
        <f t="shared" si="1"/>
        <v>1226</v>
      </c>
    </row>
    <row r="17" spans="1:13" ht="15" x14ac:dyDescent="0.25">
      <c r="A17" s="186"/>
      <c r="B17" s="114"/>
      <c r="C17" s="166" t="s">
        <v>13</v>
      </c>
      <c r="D17" s="43">
        <v>423</v>
      </c>
      <c r="E17" s="43">
        <v>346</v>
      </c>
      <c r="F17" s="43">
        <v>769</v>
      </c>
      <c r="G17" s="44">
        <v>403</v>
      </c>
      <c r="H17" s="44">
        <v>401</v>
      </c>
      <c r="I17" s="44">
        <v>0</v>
      </c>
      <c r="J17" s="45">
        <f t="shared" si="0"/>
        <v>1573</v>
      </c>
      <c r="K17" s="44">
        <f t="shared" si="1"/>
        <v>1573</v>
      </c>
    </row>
    <row r="18" spans="1:13" ht="15" x14ac:dyDescent="0.25">
      <c r="A18" s="188"/>
      <c r="B18" s="114"/>
      <c r="C18" s="166" t="s">
        <v>14</v>
      </c>
      <c r="D18" s="43">
        <v>4</v>
      </c>
      <c r="E18" s="43">
        <v>45</v>
      </c>
      <c r="F18" s="43">
        <v>49</v>
      </c>
      <c r="G18" s="44">
        <v>56</v>
      </c>
      <c r="H18" s="44">
        <v>137</v>
      </c>
      <c r="I18" s="44">
        <v>7</v>
      </c>
      <c r="J18" s="45">
        <f t="shared" si="0"/>
        <v>249</v>
      </c>
      <c r="K18" s="44">
        <f t="shared" si="1"/>
        <v>249</v>
      </c>
    </row>
    <row r="19" spans="1:13" ht="15" x14ac:dyDescent="0.25">
      <c r="A19" s="190"/>
      <c r="B19" s="114"/>
      <c r="C19" s="147" t="s">
        <v>15</v>
      </c>
      <c r="D19" s="43">
        <v>4</v>
      </c>
      <c r="E19" s="43">
        <v>17</v>
      </c>
      <c r="F19" s="43">
        <v>21</v>
      </c>
      <c r="G19" s="44">
        <v>33</v>
      </c>
      <c r="H19" s="44">
        <v>660</v>
      </c>
      <c r="I19" s="44">
        <v>0</v>
      </c>
      <c r="J19" s="45">
        <f t="shared" si="0"/>
        <v>714</v>
      </c>
      <c r="K19" s="44">
        <f t="shared" si="1"/>
        <v>714</v>
      </c>
    </row>
    <row r="20" spans="1:13" ht="15" x14ac:dyDescent="0.25">
      <c r="A20" s="186"/>
      <c r="B20" s="114"/>
      <c r="C20" s="147" t="s">
        <v>17</v>
      </c>
      <c r="D20" s="43">
        <v>37</v>
      </c>
      <c r="E20" s="43">
        <v>130</v>
      </c>
      <c r="F20" s="43">
        <v>167</v>
      </c>
      <c r="G20" s="44">
        <v>494</v>
      </c>
      <c r="H20" s="44">
        <v>67</v>
      </c>
      <c r="I20" s="44">
        <v>3</v>
      </c>
      <c r="J20" s="45">
        <f t="shared" si="0"/>
        <v>731</v>
      </c>
      <c r="K20" s="44">
        <f t="shared" si="1"/>
        <v>731</v>
      </c>
    </row>
    <row r="21" spans="1:13" ht="15" x14ac:dyDescent="0.25">
      <c r="A21" s="190"/>
      <c r="B21" s="114"/>
      <c r="C21" s="128"/>
      <c r="D21" s="40"/>
      <c r="E21" s="40"/>
      <c r="F21" s="40"/>
      <c r="G21" s="41"/>
      <c r="H21" s="41"/>
      <c r="I21" s="41"/>
      <c r="J21" s="42"/>
      <c r="K21" s="41"/>
    </row>
    <row r="22" spans="1:13" ht="15" x14ac:dyDescent="0.25">
      <c r="A22" s="190"/>
      <c r="B22" s="133" t="s">
        <v>18</v>
      </c>
      <c r="C22" s="145" t="s">
        <v>19</v>
      </c>
      <c r="D22" s="46">
        <v>224</v>
      </c>
      <c r="E22" s="46">
        <v>2169</v>
      </c>
      <c r="F22" s="46">
        <v>2393</v>
      </c>
      <c r="G22" s="47">
        <v>4887</v>
      </c>
      <c r="H22" s="47">
        <v>300</v>
      </c>
      <c r="I22" s="47">
        <v>0</v>
      </c>
      <c r="J22" s="48">
        <f t="shared" si="0"/>
        <v>7580</v>
      </c>
      <c r="K22" s="47">
        <f>J22</f>
        <v>7580</v>
      </c>
    </row>
    <row r="23" spans="1:13" ht="15" x14ac:dyDescent="0.25">
      <c r="A23" s="191"/>
      <c r="B23" s="114"/>
      <c r="C23" s="147" t="s">
        <v>20</v>
      </c>
      <c r="D23" s="43">
        <v>198</v>
      </c>
      <c r="E23" s="43">
        <v>1500</v>
      </c>
      <c r="F23" s="43">
        <v>1698</v>
      </c>
      <c r="G23" s="44">
        <v>4736</v>
      </c>
      <c r="H23" s="44">
        <v>33</v>
      </c>
      <c r="I23" s="44">
        <v>0</v>
      </c>
      <c r="J23" s="45">
        <f>SUM(F23:I23)</f>
        <v>6467</v>
      </c>
      <c r="K23" s="44">
        <f t="shared" ref="K23:K25" si="2">J23</f>
        <v>6467</v>
      </c>
    </row>
    <row r="24" spans="1:13" ht="15" x14ac:dyDescent="0.25">
      <c r="B24" s="114"/>
      <c r="C24" s="147" t="s">
        <v>21</v>
      </c>
      <c r="D24" s="43">
        <v>26</v>
      </c>
      <c r="E24" s="43">
        <v>10</v>
      </c>
      <c r="F24" s="43">
        <v>36</v>
      </c>
      <c r="G24" s="44">
        <v>70</v>
      </c>
      <c r="H24" s="44">
        <v>42</v>
      </c>
      <c r="I24" s="44">
        <v>0</v>
      </c>
      <c r="J24" s="45">
        <f>SUM(F24:I24)</f>
        <v>148</v>
      </c>
      <c r="K24" s="44">
        <f t="shared" si="2"/>
        <v>148</v>
      </c>
    </row>
    <row r="25" spans="1:13" ht="15" x14ac:dyDescent="0.25">
      <c r="A25" s="179"/>
      <c r="B25" s="114"/>
      <c r="C25" s="147" t="s">
        <v>22</v>
      </c>
      <c r="D25" s="43">
        <v>0</v>
      </c>
      <c r="E25" s="43">
        <v>659</v>
      </c>
      <c r="F25" s="43">
        <v>659</v>
      </c>
      <c r="G25" s="44">
        <v>81</v>
      </c>
      <c r="H25" s="44">
        <v>10</v>
      </c>
      <c r="I25" s="44">
        <v>0</v>
      </c>
      <c r="J25" s="45">
        <f>SUM(F25:I25)</f>
        <v>750</v>
      </c>
      <c r="K25" s="44">
        <f t="shared" si="2"/>
        <v>750</v>
      </c>
    </row>
    <row r="26" spans="1:13" ht="15" x14ac:dyDescent="0.25">
      <c r="A26" s="179"/>
      <c r="B26" s="114"/>
      <c r="C26" s="124"/>
      <c r="D26" s="162"/>
      <c r="E26" s="162"/>
      <c r="F26" s="162"/>
      <c r="G26" s="163"/>
      <c r="H26" s="163"/>
      <c r="I26" s="163"/>
      <c r="J26" s="161"/>
      <c r="K26" s="163"/>
    </row>
    <row r="27" spans="1:13" ht="15" x14ac:dyDescent="0.25">
      <c r="A27" s="179"/>
      <c r="B27" s="133" t="s">
        <v>23</v>
      </c>
      <c r="C27" s="136" t="s">
        <v>301</v>
      </c>
      <c r="D27" s="46">
        <f>D11-D13-D22</f>
        <v>29538</v>
      </c>
      <c r="E27" s="46">
        <f t="shared" ref="E27:I27" si="3">E11-E13-E22</f>
        <v>8240</v>
      </c>
      <c r="F27" s="46">
        <f t="shared" si="3"/>
        <v>37778</v>
      </c>
      <c r="G27" s="47">
        <f t="shared" si="3"/>
        <v>100561</v>
      </c>
      <c r="H27" s="47">
        <f t="shared" si="3"/>
        <v>40469</v>
      </c>
      <c r="I27" s="47">
        <f t="shared" si="3"/>
        <v>4144</v>
      </c>
      <c r="J27" s="48">
        <f t="shared" si="0"/>
        <v>182952</v>
      </c>
      <c r="K27" s="47">
        <f>J27</f>
        <v>182952</v>
      </c>
      <c r="L27" s="180"/>
      <c r="M27" s="192"/>
    </row>
    <row r="28" spans="1:13" ht="15" x14ac:dyDescent="0.25">
      <c r="A28" s="183"/>
      <c r="B28" s="114"/>
      <c r="C28" s="115" t="s">
        <v>24</v>
      </c>
      <c r="D28" s="40"/>
      <c r="E28" s="40"/>
      <c r="F28" s="40"/>
      <c r="G28" s="41"/>
      <c r="H28" s="41"/>
      <c r="I28" s="41"/>
      <c r="J28" s="42"/>
      <c r="K28" s="41"/>
    </row>
    <row r="29" spans="1:13" ht="15" x14ac:dyDescent="0.25">
      <c r="A29" s="179"/>
      <c r="B29" s="114"/>
      <c r="C29" s="124" t="s">
        <v>25</v>
      </c>
      <c r="D29" s="43">
        <v>5121</v>
      </c>
      <c r="E29" s="43">
        <v>4282</v>
      </c>
      <c r="F29" s="43">
        <v>9403</v>
      </c>
      <c r="G29" s="44">
        <v>28385</v>
      </c>
      <c r="H29" s="44">
        <v>19722</v>
      </c>
      <c r="I29" s="44">
        <v>1230</v>
      </c>
      <c r="J29" s="45">
        <f t="shared" si="0"/>
        <v>58740</v>
      </c>
      <c r="K29" s="44">
        <f>J29</f>
        <v>58740</v>
      </c>
    </row>
    <row r="30" spans="1:13" ht="15" x14ac:dyDescent="0.25">
      <c r="A30" s="179"/>
      <c r="B30" s="114"/>
      <c r="C30" s="124" t="s">
        <v>26</v>
      </c>
      <c r="D30" s="43">
        <v>17991</v>
      </c>
      <c r="E30" s="43">
        <v>4413</v>
      </c>
      <c r="F30" s="43">
        <v>22404</v>
      </c>
      <c r="G30" s="44">
        <v>68441</v>
      </c>
      <c r="H30" s="44">
        <v>20257</v>
      </c>
      <c r="I30" s="44">
        <v>2528</v>
      </c>
      <c r="J30" s="45">
        <f t="shared" si="0"/>
        <v>113630</v>
      </c>
      <c r="K30" s="44">
        <f t="shared" ref="K30:K33" si="4">J30</f>
        <v>113630</v>
      </c>
    </row>
    <row r="31" spans="1:13" ht="15" x14ac:dyDescent="0.25">
      <c r="A31" s="191"/>
      <c r="B31" s="114"/>
      <c r="C31" s="124" t="s">
        <v>27</v>
      </c>
      <c r="D31" s="43">
        <v>7275</v>
      </c>
      <c r="E31" s="43">
        <v>2931</v>
      </c>
      <c r="F31" s="43">
        <v>10206</v>
      </c>
      <c r="G31" s="44">
        <v>12068</v>
      </c>
      <c r="H31" s="44">
        <v>6278</v>
      </c>
      <c r="I31" s="44">
        <v>425</v>
      </c>
      <c r="J31" s="45">
        <f t="shared" si="0"/>
        <v>28977</v>
      </c>
      <c r="K31" s="44">
        <f t="shared" si="4"/>
        <v>28977</v>
      </c>
    </row>
    <row r="32" spans="1:13" ht="15" x14ac:dyDescent="0.25">
      <c r="A32" s="190"/>
      <c r="B32" s="161"/>
      <c r="C32" s="164" t="s">
        <v>28</v>
      </c>
      <c r="D32" s="43">
        <v>35</v>
      </c>
      <c r="E32" s="43">
        <v>65</v>
      </c>
      <c r="F32" s="43">
        <v>100</v>
      </c>
      <c r="G32" s="44">
        <v>229</v>
      </c>
      <c r="H32" s="44">
        <v>32</v>
      </c>
      <c r="I32" s="44">
        <v>19</v>
      </c>
      <c r="J32" s="45">
        <f t="shared" si="0"/>
        <v>380</v>
      </c>
      <c r="K32" s="44">
        <f t="shared" si="4"/>
        <v>380</v>
      </c>
    </row>
    <row r="33" spans="1:11" ht="15" x14ac:dyDescent="0.25">
      <c r="A33" s="188"/>
      <c r="B33" s="114"/>
      <c r="C33" s="128" t="s">
        <v>29</v>
      </c>
      <c r="D33" s="43">
        <v>-884</v>
      </c>
      <c r="E33" s="43">
        <v>-3451</v>
      </c>
      <c r="F33" s="43">
        <v>-4335</v>
      </c>
      <c r="G33" s="44">
        <v>-8562</v>
      </c>
      <c r="H33" s="44">
        <v>-5820</v>
      </c>
      <c r="I33" s="44">
        <v>-58</v>
      </c>
      <c r="J33" s="45">
        <f t="shared" si="0"/>
        <v>-18775</v>
      </c>
      <c r="K33" s="44">
        <f t="shared" si="4"/>
        <v>-18775</v>
      </c>
    </row>
    <row r="34" spans="1:11" ht="15" x14ac:dyDescent="0.25">
      <c r="A34" s="186"/>
      <c r="B34" s="114"/>
      <c r="C34" s="128"/>
      <c r="D34" s="40"/>
      <c r="E34" s="40"/>
      <c r="F34" s="40"/>
      <c r="G34" s="41"/>
      <c r="H34" s="41"/>
      <c r="I34" s="41"/>
      <c r="J34" s="42"/>
      <c r="K34" s="41"/>
    </row>
    <row r="35" spans="1:11" ht="15" x14ac:dyDescent="0.25">
      <c r="A35" s="188"/>
      <c r="B35" s="133" t="s">
        <v>30</v>
      </c>
      <c r="C35" s="145" t="s">
        <v>31</v>
      </c>
      <c r="D35" s="46">
        <v>1333</v>
      </c>
      <c r="E35" s="46">
        <v>259</v>
      </c>
      <c r="F35" s="46">
        <v>1592</v>
      </c>
      <c r="G35" s="47">
        <v>2685</v>
      </c>
      <c r="H35" s="47">
        <v>1404</v>
      </c>
      <c r="I35" s="47">
        <v>4</v>
      </c>
      <c r="J35" s="48">
        <f t="shared" si="0"/>
        <v>5685</v>
      </c>
      <c r="K35" s="47">
        <f t="shared" ref="K35:K41" si="5">J35</f>
        <v>5685</v>
      </c>
    </row>
    <row r="36" spans="1:11" ht="15" x14ac:dyDescent="0.25">
      <c r="A36" s="188"/>
      <c r="B36" s="114"/>
      <c r="C36" s="147" t="s">
        <v>32</v>
      </c>
      <c r="D36" s="43">
        <v>0</v>
      </c>
      <c r="E36" s="43">
        <v>0</v>
      </c>
      <c r="F36" s="43">
        <v>0</v>
      </c>
      <c r="G36" s="44">
        <v>3</v>
      </c>
      <c r="H36" s="44">
        <v>62</v>
      </c>
      <c r="I36" s="44">
        <v>0</v>
      </c>
      <c r="J36" s="45">
        <f t="shared" si="0"/>
        <v>65</v>
      </c>
      <c r="K36" s="44">
        <f t="shared" si="5"/>
        <v>65</v>
      </c>
    </row>
    <row r="37" spans="1:11" ht="15" x14ac:dyDescent="0.25">
      <c r="A37" s="188"/>
      <c r="B37" s="114"/>
      <c r="C37" s="147" t="s">
        <v>33</v>
      </c>
      <c r="D37" s="43">
        <v>2</v>
      </c>
      <c r="E37" s="43">
        <v>74</v>
      </c>
      <c r="F37" s="43">
        <v>76</v>
      </c>
      <c r="G37" s="44">
        <v>118</v>
      </c>
      <c r="H37" s="44">
        <v>478</v>
      </c>
      <c r="I37" s="44">
        <v>0</v>
      </c>
      <c r="J37" s="45">
        <f t="shared" si="0"/>
        <v>672</v>
      </c>
      <c r="K37" s="44">
        <f t="shared" si="5"/>
        <v>672</v>
      </c>
    </row>
    <row r="38" spans="1:11" ht="15" x14ac:dyDescent="0.25">
      <c r="A38" s="188"/>
      <c r="B38" s="114"/>
      <c r="C38" s="147" t="s">
        <v>34</v>
      </c>
      <c r="D38" s="43">
        <v>0</v>
      </c>
      <c r="E38" s="43">
        <v>101</v>
      </c>
      <c r="F38" s="43">
        <v>101</v>
      </c>
      <c r="G38" s="44">
        <v>1373</v>
      </c>
      <c r="H38" s="44">
        <v>287</v>
      </c>
      <c r="I38" s="44">
        <v>0</v>
      </c>
      <c r="J38" s="45">
        <f t="shared" si="0"/>
        <v>1761</v>
      </c>
      <c r="K38" s="44">
        <f t="shared" si="5"/>
        <v>1761</v>
      </c>
    </row>
    <row r="39" spans="1:11" ht="15" x14ac:dyDescent="0.25">
      <c r="A39" s="186"/>
      <c r="B39" s="114"/>
      <c r="C39" s="147" t="s">
        <v>35</v>
      </c>
      <c r="D39" s="43">
        <v>0</v>
      </c>
      <c r="E39" s="43">
        <v>4</v>
      </c>
      <c r="F39" s="43">
        <v>4</v>
      </c>
      <c r="G39" s="44">
        <v>459</v>
      </c>
      <c r="H39" s="44">
        <v>364</v>
      </c>
      <c r="I39" s="44">
        <v>4</v>
      </c>
      <c r="J39" s="45">
        <f t="shared" si="0"/>
        <v>831</v>
      </c>
      <c r="K39" s="44">
        <f t="shared" si="5"/>
        <v>831</v>
      </c>
    </row>
    <row r="40" spans="1:11" ht="15" x14ac:dyDescent="0.25">
      <c r="A40" s="186"/>
      <c r="B40" s="114"/>
      <c r="C40" s="166" t="s">
        <v>16</v>
      </c>
      <c r="D40" s="43">
        <v>362</v>
      </c>
      <c r="E40" s="43">
        <v>0</v>
      </c>
      <c r="F40" s="43">
        <v>362</v>
      </c>
      <c r="G40" s="44">
        <v>0</v>
      </c>
      <c r="H40" s="44">
        <v>0</v>
      </c>
      <c r="I40" s="44">
        <v>0</v>
      </c>
      <c r="J40" s="45">
        <f t="shared" si="0"/>
        <v>362</v>
      </c>
      <c r="K40" s="44">
        <f t="shared" si="5"/>
        <v>362</v>
      </c>
    </row>
    <row r="41" spans="1:11" ht="15" x14ac:dyDescent="0.25">
      <c r="A41" s="186"/>
      <c r="B41" s="114"/>
      <c r="C41" s="147" t="s">
        <v>36</v>
      </c>
      <c r="D41" s="43">
        <v>969</v>
      </c>
      <c r="E41" s="43">
        <v>80</v>
      </c>
      <c r="F41" s="43">
        <v>1049</v>
      </c>
      <c r="G41" s="44">
        <v>732</v>
      </c>
      <c r="H41" s="44">
        <v>213</v>
      </c>
      <c r="I41" s="44">
        <v>0</v>
      </c>
      <c r="J41" s="45">
        <f>SUM(F41:I41)</f>
        <v>1994</v>
      </c>
      <c r="K41" s="44">
        <f t="shared" si="5"/>
        <v>1994</v>
      </c>
    </row>
    <row r="42" spans="1:11" ht="15" x14ac:dyDescent="0.25">
      <c r="A42" s="188"/>
      <c r="B42" s="114"/>
      <c r="C42" s="128"/>
      <c r="D42" s="40"/>
      <c r="E42" s="40"/>
      <c r="F42" s="40"/>
      <c r="G42" s="41"/>
      <c r="H42" s="41"/>
      <c r="I42" s="41"/>
      <c r="J42" s="42"/>
      <c r="K42" s="41"/>
    </row>
    <row r="43" spans="1:11" ht="15" x14ac:dyDescent="0.25">
      <c r="A43" s="190"/>
      <c r="B43" s="133" t="s">
        <v>37</v>
      </c>
      <c r="C43" s="145" t="s">
        <v>38</v>
      </c>
      <c r="D43" s="46">
        <v>28205</v>
      </c>
      <c r="E43" s="46">
        <v>7981</v>
      </c>
      <c r="F43" s="46">
        <v>36186</v>
      </c>
      <c r="G43" s="47">
        <v>97876</v>
      </c>
      <c r="H43" s="47">
        <v>39065</v>
      </c>
      <c r="I43" s="47">
        <v>4140</v>
      </c>
      <c r="J43" s="48">
        <f t="shared" si="0"/>
        <v>177267</v>
      </c>
      <c r="K43" s="47">
        <f>J43</f>
        <v>177267</v>
      </c>
    </row>
    <row r="44" spans="1:11" ht="15" x14ac:dyDescent="0.25">
      <c r="A44" s="191"/>
      <c r="B44" s="114"/>
      <c r="C44" s="124"/>
      <c r="D44" s="40"/>
      <c r="E44" s="40"/>
      <c r="F44" s="40"/>
      <c r="G44" s="41"/>
      <c r="H44" s="41"/>
      <c r="I44" s="41"/>
      <c r="J44" s="42"/>
      <c r="K44" s="41"/>
    </row>
    <row r="45" spans="1:11" ht="15" x14ac:dyDescent="0.25">
      <c r="A45" s="191"/>
      <c r="B45" s="167" t="s">
        <v>39</v>
      </c>
      <c r="C45" s="159" t="s">
        <v>40</v>
      </c>
      <c r="D45" s="213">
        <v>68869</v>
      </c>
      <c r="E45" s="213">
        <v>3371</v>
      </c>
      <c r="F45" s="213">
        <v>72240</v>
      </c>
      <c r="G45" s="214">
        <v>11684</v>
      </c>
      <c r="H45" s="214">
        <v>21465</v>
      </c>
      <c r="I45" s="214">
        <v>0</v>
      </c>
      <c r="J45" s="215">
        <f t="shared" si="0"/>
        <v>105389</v>
      </c>
      <c r="K45" s="214">
        <f>J45</f>
        <v>105389</v>
      </c>
    </row>
    <row r="46" spans="1:11" ht="15" x14ac:dyDescent="0.25">
      <c r="A46" s="179"/>
      <c r="B46" s="114"/>
      <c r="C46" s="146"/>
      <c r="D46" s="40"/>
      <c r="E46" s="40"/>
      <c r="F46" s="40"/>
      <c r="G46" s="41"/>
      <c r="H46" s="41"/>
      <c r="I46" s="41"/>
      <c r="J46" s="42"/>
      <c r="K46" s="41"/>
    </row>
    <row r="47" spans="1:11" ht="15" x14ac:dyDescent="0.25">
      <c r="B47" s="133" t="s">
        <v>41</v>
      </c>
      <c r="C47" s="136" t="s">
        <v>42</v>
      </c>
      <c r="D47" s="46">
        <v>48840</v>
      </c>
      <c r="E47" s="46">
        <v>0</v>
      </c>
      <c r="F47" s="46">
        <v>48840</v>
      </c>
      <c r="G47" s="47">
        <v>1965</v>
      </c>
      <c r="H47" s="47">
        <v>4216</v>
      </c>
      <c r="I47" s="47">
        <v>0</v>
      </c>
      <c r="J47" s="48">
        <f t="shared" si="0"/>
        <v>55021</v>
      </c>
      <c r="K47" s="47">
        <f>J47</f>
        <v>55021</v>
      </c>
    </row>
    <row r="48" spans="1:11" ht="15" x14ac:dyDescent="0.25">
      <c r="A48" s="179"/>
      <c r="B48" s="114"/>
      <c r="C48" s="128" t="s">
        <v>43</v>
      </c>
      <c r="D48" s="43">
        <v>48840</v>
      </c>
      <c r="E48" s="43">
        <v>0</v>
      </c>
      <c r="F48" s="43">
        <v>48840</v>
      </c>
      <c r="G48" s="44">
        <v>1033</v>
      </c>
      <c r="H48" s="44">
        <v>4216</v>
      </c>
      <c r="I48" s="44">
        <v>0</v>
      </c>
      <c r="J48" s="45">
        <f t="shared" si="0"/>
        <v>54089</v>
      </c>
      <c r="K48" s="44">
        <f>J48</f>
        <v>54089</v>
      </c>
    </row>
    <row r="49" spans="1:11" ht="15" x14ac:dyDescent="0.25">
      <c r="A49" s="182"/>
      <c r="B49" s="114"/>
      <c r="C49" s="124" t="s">
        <v>44</v>
      </c>
      <c r="D49" s="43">
        <v>0</v>
      </c>
      <c r="E49" s="43">
        <v>0</v>
      </c>
      <c r="F49" s="43">
        <v>0</v>
      </c>
      <c r="G49" s="44">
        <v>932</v>
      </c>
      <c r="H49" s="44">
        <v>0</v>
      </c>
      <c r="I49" s="44">
        <v>0</v>
      </c>
      <c r="J49" s="45">
        <f t="shared" si="0"/>
        <v>932</v>
      </c>
      <c r="K49" s="44">
        <f>J49</f>
        <v>932</v>
      </c>
    </row>
    <row r="50" spans="1:11" ht="15" x14ac:dyDescent="0.25">
      <c r="A50" s="179"/>
      <c r="B50" s="114"/>
      <c r="C50" s="128"/>
      <c r="D50" s="40"/>
      <c r="E50" s="40"/>
      <c r="F50" s="40"/>
      <c r="G50" s="41"/>
      <c r="H50" s="41"/>
      <c r="I50" s="41"/>
      <c r="J50" s="42"/>
      <c r="K50" s="41"/>
    </row>
    <row r="51" spans="1:11" ht="15" x14ac:dyDescent="0.25">
      <c r="A51" s="179"/>
      <c r="B51" s="133" t="s">
        <v>45</v>
      </c>
      <c r="C51" s="134" t="s">
        <v>46</v>
      </c>
      <c r="D51" s="46">
        <v>41</v>
      </c>
      <c r="E51" s="46">
        <v>0</v>
      </c>
      <c r="F51" s="46">
        <v>41</v>
      </c>
      <c r="G51" s="47">
        <v>47</v>
      </c>
      <c r="H51" s="47">
        <v>30</v>
      </c>
      <c r="I51" s="47">
        <v>0</v>
      </c>
      <c r="J51" s="48">
        <f t="shared" si="0"/>
        <v>118</v>
      </c>
      <c r="K51" s="47">
        <f>J51</f>
        <v>118</v>
      </c>
    </row>
    <row r="52" spans="1:11" ht="15" x14ac:dyDescent="0.25">
      <c r="A52" s="183"/>
      <c r="B52" s="114"/>
      <c r="C52" s="193" t="s">
        <v>47</v>
      </c>
      <c r="D52" s="43">
        <v>0</v>
      </c>
      <c r="E52" s="43">
        <v>0</v>
      </c>
      <c r="F52" s="43">
        <v>0</v>
      </c>
      <c r="G52" s="44">
        <v>46</v>
      </c>
      <c r="H52" s="44">
        <v>0</v>
      </c>
      <c r="I52" s="44">
        <v>0</v>
      </c>
      <c r="J52" s="45">
        <f t="shared" si="0"/>
        <v>46</v>
      </c>
      <c r="K52" s="44">
        <f>J52</f>
        <v>46</v>
      </c>
    </row>
    <row r="53" spans="1:11" ht="15" x14ac:dyDescent="0.25">
      <c r="A53" s="179"/>
      <c r="B53" s="114"/>
      <c r="C53" s="194" t="s">
        <v>48</v>
      </c>
      <c r="D53" s="43">
        <v>0</v>
      </c>
      <c r="E53" s="43">
        <v>0</v>
      </c>
      <c r="F53" s="43">
        <v>0</v>
      </c>
      <c r="G53" s="44">
        <v>0</v>
      </c>
      <c r="H53" s="44">
        <v>28</v>
      </c>
      <c r="I53" s="44">
        <v>0</v>
      </c>
      <c r="J53" s="45">
        <f t="shared" si="0"/>
        <v>28</v>
      </c>
      <c r="K53" s="44">
        <f t="shared" ref="K53:K54" si="6">J53</f>
        <v>28</v>
      </c>
    </row>
    <row r="54" spans="1:11" ht="15" x14ac:dyDescent="0.25">
      <c r="A54" s="179"/>
      <c r="B54" s="114"/>
      <c r="C54" s="128" t="s">
        <v>49</v>
      </c>
      <c r="D54" s="43">
        <v>41</v>
      </c>
      <c r="E54" s="43">
        <v>0</v>
      </c>
      <c r="F54" s="43">
        <v>41</v>
      </c>
      <c r="G54" s="44">
        <v>1</v>
      </c>
      <c r="H54" s="44">
        <v>2</v>
      </c>
      <c r="I54" s="44">
        <v>0</v>
      </c>
      <c r="J54" s="45">
        <f t="shared" si="0"/>
        <v>44</v>
      </c>
      <c r="K54" s="44">
        <f t="shared" si="6"/>
        <v>44</v>
      </c>
    </row>
    <row r="55" spans="1:11" ht="15" x14ac:dyDescent="0.25">
      <c r="A55" s="191"/>
      <c r="B55" s="114"/>
      <c r="C55" s="128"/>
      <c r="D55" s="40"/>
      <c r="E55" s="40"/>
      <c r="F55" s="40"/>
      <c r="G55" s="41"/>
      <c r="H55" s="41"/>
      <c r="I55" s="41"/>
      <c r="J55" s="42"/>
      <c r="K55" s="41"/>
    </row>
    <row r="56" spans="1:11" ht="15" x14ac:dyDescent="0.25">
      <c r="A56" s="190"/>
      <c r="B56" s="133" t="s">
        <v>50</v>
      </c>
      <c r="C56" s="136" t="s">
        <v>51</v>
      </c>
      <c r="D56" s="46">
        <v>19689</v>
      </c>
      <c r="E56" s="46">
        <v>691</v>
      </c>
      <c r="F56" s="46">
        <v>20380</v>
      </c>
      <c r="G56" s="47">
        <v>9054</v>
      </c>
      <c r="H56" s="47">
        <v>2280</v>
      </c>
      <c r="I56" s="47">
        <v>0</v>
      </c>
      <c r="J56" s="48">
        <f t="shared" si="0"/>
        <v>31714</v>
      </c>
      <c r="K56" s="47">
        <f>J56</f>
        <v>31714</v>
      </c>
    </row>
    <row r="57" spans="1:11" ht="15" x14ac:dyDescent="0.25">
      <c r="A57" s="188"/>
      <c r="B57" s="114"/>
      <c r="C57" s="115" t="s">
        <v>52</v>
      </c>
      <c r="D57" s="43">
        <v>4</v>
      </c>
      <c r="E57" s="43">
        <v>0</v>
      </c>
      <c r="F57" s="43">
        <v>4</v>
      </c>
      <c r="G57" s="44">
        <v>5232</v>
      </c>
      <c r="H57" s="44">
        <v>121</v>
      </c>
      <c r="I57" s="44">
        <v>0</v>
      </c>
      <c r="J57" s="45">
        <f t="shared" si="0"/>
        <v>5357</v>
      </c>
      <c r="K57" s="44">
        <f>J57</f>
        <v>5357</v>
      </c>
    </row>
    <row r="58" spans="1:11" ht="15" x14ac:dyDescent="0.25">
      <c r="A58" s="186"/>
      <c r="B58" s="114"/>
      <c r="C58" s="124" t="s">
        <v>53</v>
      </c>
      <c r="D58" s="40"/>
      <c r="E58" s="40"/>
      <c r="F58" s="40"/>
      <c r="G58" s="41"/>
      <c r="H58" s="41"/>
      <c r="I58" s="41"/>
      <c r="J58" s="42"/>
      <c r="K58" s="41"/>
    </row>
    <row r="59" spans="1:11" ht="15" x14ac:dyDescent="0.25">
      <c r="A59" s="188"/>
      <c r="B59" s="114"/>
      <c r="C59" s="128" t="s">
        <v>54</v>
      </c>
      <c r="D59" s="43">
        <v>748</v>
      </c>
      <c r="E59" s="43">
        <v>0</v>
      </c>
      <c r="F59" s="43">
        <v>748</v>
      </c>
      <c r="G59" s="44">
        <v>16</v>
      </c>
      <c r="H59" s="44">
        <v>43</v>
      </c>
      <c r="I59" s="44">
        <v>0</v>
      </c>
      <c r="J59" s="45">
        <f t="shared" si="0"/>
        <v>807</v>
      </c>
      <c r="K59" s="44">
        <f>J59</f>
        <v>807</v>
      </c>
    </row>
    <row r="60" spans="1:11" ht="15" x14ac:dyDescent="0.25">
      <c r="A60" s="188"/>
      <c r="B60" s="114"/>
      <c r="C60" s="128" t="s">
        <v>55</v>
      </c>
      <c r="D60" s="43">
        <v>282</v>
      </c>
      <c r="E60" s="43">
        <v>0</v>
      </c>
      <c r="F60" s="43">
        <v>282</v>
      </c>
      <c r="G60" s="44">
        <v>4</v>
      </c>
      <c r="H60" s="44">
        <v>17</v>
      </c>
      <c r="I60" s="44">
        <v>0</v>
      </c>
      <c r="J60" s="45">
        <f t="shared" si="0"/>
        <v>303</v>
      </c>
      <c r="K60" s="44">
        <f t="shared" ref="K60:K76" si="7">J60</f>
        <v>303</v>
      </c>
    </row>
    <row r="61" spans="1:11" ht="15" x14ac:dyDescent="0.25">
      <c r="A61" s="188"/>
      <c r="B61" s="114"/>
      <c r="C61" s="128" t="s">
        <v>56</v>
      </c>
      <c r="D61" s="43">
        <v>17</v>
      </c>
      <c r="E61" s="43">
        <v>0</v>
      </c>
      <c r="F61" s="43">
        <v>17</v>
      </c>
      <c r="G61" s="44">
        <v>0</v>
      </c>
      <c r="H61" s="44">
        <v>0</v>
      </c>
      <c r="I61" s="44">
        <v>0</v>
      </c>
      <c r="J61" s="45">
        <f>SUM(F61:I61)</f>
        <v>17</v>
      </c>
      <c r="K61" s="44">
        <f t="shared" si="7"/>
        <v>17</v>
      </c>
    </row>
    <row r="62" spans="1:11" ht="15" x14ac:dyDescent="0.25">
      <c r="A62" s="188"/>
      <c r="B62" s="114"/>
      <c r="C62" s="128" t="s">
        <v>57</v>
      </c>
      <c r="D62" s="43">
        <v>6910</v>
      </c>
      <c r="E62" s="43">
        <v>0</v>
      </c>
      <c r="F62" s="43">
        <v>6910</v>
      </c>
      <c r="G62" s="44">
        <v>266</v>
      </c>
      <c r="H62" s="44">
        <v>554</v>
      </c>
      <c r="I62" s="44">
        <v>0</v>
      </c>
      <c r="J62" s="45">
        <f t="shared" si="0"/>
        <v>7730</v>
      </c>
      <c r="K62" s="44">
        <f t="shared" si="7"/>
        <v>7730</v>
      </c>
    </row>
    <row r="63" spans="1:11" ht="15" x14ac:dyDescent="0.25">
      <c r="A63" s="188"/>
      <c r="B63" s="114"/>
      <c r="C63" s="128" t="s">
        <v>58</v>
      </c>
      <c r="D63" s="43">
        <v>8623</v>
      </c>
      <c r="E63" s="43">
        <v>0</v>
      </c>
      <c r="F63" s="43">
        <v>8623</v>
      </c>
      <c r="G63" s="44">
        <v>160</v>
      </c>
      <c r="H63" s="44">
        <v>669</v>
      </c>
      <c r="I63" s="44">
        <v>0</v>
      </c>
      <c r="J63" s="45">
        <f t="shared" si="0"/>
        <v>9452</v>
      </c>
      <c r="K63" s="44">
        <f t="shared" si="7"/>
        <v>9452</v>
      </c>
    </row>
    <row r="64" spans="1:11" ht="15" x14ac:dyDescent="0.25">
      <c r="A64" s="186"/>
      <c r="B64" s="114"/>
      <c r="C64" s="128" t="s">
        <v>59</v>
      </c>
      <c r="D64" s="43">
        <v>0</v>
      </c>
      <c r="E64" s="43">
        <v>0</v>
      </c>
      <c r="F64" s="43">
        <v>0</v>
      </c>
      <c r="G64" s="44">
        <v>407</v>
      </c>
      <c r="H64" s="44">
        <v>17</v>
      </c>
      <c r="I64" s="44">
        <v>0</v>
      </c>
      <c r="J64" s="45">
        <f t="shared" si="0"/>
        <v>424</v>
      </c>
      <c r="K64" s="44">
        <f t="shared" si="7"/>
        <v>424</v>
      </c>
    </row>
    <row r="65" spans="1:11" ht="15" x14ac:dyDescent="0.25">
      <c r="A65" s="188"/>
      <c r="B65" s="114"/>
      <c r="C65" s="128" t="s">
        <v>60</v>
      </c>
      <c r="D65" s="43">
        <v>1506</v>
      </c>
      <c r="E65" s="43">
        <v>0</v>
      </c>
      <c r="F65" s="43">
        <v>1506</v>
      </c>
      <c r="G65" s="44">
        <v>27</v>
      </c>
      <c r="H65" s="44">
        <v>92</v>
      </c>
      <c r="I65" s="44">
        <v>0</v>
      </c>
      <c r="J65" s="45">
        <f t="shared" si="0"/>
        <v>1625</v>
      </c>
      <c r="K65" s="44">
        <f t="shared" si="7"/>
        <v>1625</v>
      </c>
    </row>
    <row r="66" spans="1:11" ht="15" x14ac:dyDescent="0.25">
      <c r="A66" s="188"/>
      <c r="B66" s="114"/>
      <c r="C66" s="128" t="s">
        <v>61</v>
      </c>
      <c r="D66" s="43">
        <v>0</v>
      </c>
      <c r="E66" s="43">
        <v>0</v>
      </c>
      <c r="F66" s="43">
        <v>0</v>
      </c>
      <c r="G66" s="44">
        <v>240</v>
      </c>
      <c r="H66" s="44">
        <v>0</v>
      </c>
      <c r="I66" s="44">
        <v>0</v>
      </c>
      <c r="J66" s="45">
        <f t="shared" si="0"/>
        <v>240</v>
      </c>
      <c r="K66" s="44">
        <f t="shared" si="7"/>
        <v>240</v>
      </c>
    </row>
    <row r="67" spans="1:11" ht="15" x14ac:dyDescent="0.25">
      <c r="A67" s="186"/>
      <c r="B67" s="114"/>
      <c r="C67" s="124" t="s">
        <v>62</v>
      </c>
      <c r="D67" s="43">
        <v>0</v>
      </c>
      <c r="E67" s="43">
        <v>0</v>
      </c>
      <c r="F67" s="43">
        <v>0</v>
      </c>
      <c r="G67" s="44">
        <v>1440</v>
      </c>
      <c r="H67" s="44">
        <v>49</v>
      </c>
      <c r="I67" s="44">
        <v>0</v>
      </c>
      <c r="J67" s="45">
        <f t="shared" si="0"/>
        <v>1489</v>
      </c>
      <c r="K67" s="44">
        <f t="shared" si="7"/>
        <v>1489</v>
      </c>
    </row>
    <row r="68" spans="1:11" ht="15" x14ac:dyDescent="0.25">
      <c r="A68" s="188"/>
      <c r="B68" s="114"/>
      <c r="C68" s="124" t="s">
        <v>63</v>
      </c>
      <c r="D68" s="43">
        <v>1379</v>
      </c>
      <c r="E68" s="43">
        <v>0</v>
      </c>
      <c r="F68" s="43">
        <v>1379</v>
      </c>
      <c r="G68" s="44">
        <v>20</v>
      </c>
      <c r="H68" s="44">
        <v>74</v>
      </c>
      <c r="I68" s="44">
        <v>0</v>
      </c>
      <c r="J68" s="45">
        <f t="shared" si="0"/>
        <v>1473</v>
      </c>
      <c r="K68" s="44">
        <f t="shared" si="7"/>
        <v>1473</v>
      </c>
    </row>
    <row r="69" spans="1:11" ht="15" x14ac:dyDescent="0.25">
      <c r="A69" s="188"/>
      <c r="B69" s="114"/>
      <c r="C69" s="124" t="s">
        <v>64</v>
      </c>
      <c r="D69" s="43">
        <v>0</v>
      </c>
      <c r="E69" s="43">
        <v>0</v>
      </c>
      <c r="F69" s="43">
        <v>0</v>
      </c>
      <c r="G69" s="44">
        <v>0</v>
      </c>
      <c r="H69" s="44">
        <v>500</v>
      </c>
      <c r="I69" s="44">
        <v>0</v>
      </c>
      <c r="J69" s="45">
        <f t="shared" si="0"/>
        <v>500</v>
      </c>
      <c r="K69" s="44">
        <f t="shared" si="7"/>
        <v>500</v>
      </c>
    </row>
    <row r="70" spans="1:11" ht="15" x14ac:dyDescent="0.25">
      <c r="A70" s="188"/>
      <c r="B70" s="114"/>
      <c r="C70" s="193" t="s">
        <v>65</v>
      </c>
      <c r="D70" s="43">
        <v>0</v>
      </c>
      <c r="E70" s="43">
        <v>0</v>
      </c>
      <c r="F70" s="43">
        <v>0</v>
      </c>
      <c r="G70" s="44">
        <v>72</v>
      </c>
      <c r="H70" s="44">
        <v>0</v>
      </c>
      <c r="I70" s="44">
        <v>0</v>
      </c>
      <c r="J70" s="45">
        <f t="shared" si="0"/>
        <v>72</v>
      </c>
      <c r="K70" s="44">
        <f t="shared" si="7"/>
        <v>72</v>
      </c>
    </row>
    <row r="71" spans="1:11" ht="15" x14ac:dyDescent="0.25">
      <c r="A71" s="188"/>
      <c r="B71" s="114"/>
      <c r="C71" s="193" t="s">
        <v>66</v>
      </c>
      <c r="D71" s="43">
        <v>0</v>
      </c>
      <c r="E71" s="43">
        <v>0</v>
      </c>
      <c r="F71" s="43">
        <v>0</v>
      </c>
      <c r="G71" s="44">
        <v>0</v>
      </c>
      <c r="H71" s="44">
        <v>73</v>
      </c>
      <c r="I71" s="44">
        <v>0</v>
      </c>
      <c r="J71" s="45">
        <f t="shared" si="0"/>
        <v>73</v>
      </c>
      <c r="K71" s="44">
        <f t="shared" si="7"/>
        <v>73</v>
      </c>
    </row>
    <row r="72" spans="1:11" ht="15" x14ac:dyDescent="0.25">
      <c r="A72" s="188"/>
      <c r="B72" s="114"/>
      <c r="C72" s="193" t="s">
        <v>67</v>
      </c>
      <c r="D72" s="43">
        <v>0</v>
      </c>
      <c r="E72" s="43">
        <v>250</v>
      </c>
      <c r="F72" s="43">
        <v>250</v>
      </c>
      <c r="G72" s="44">
        <v>0</v>
      </c>
      <c r="H72" s="44">
        <v>0</v>
      </c>
      <c r="I72" s="44">
        <v>0</v>
      </c>
      <c r="J72" s="45">
        <f>SUM(F72:I72)</f>
        <v>250</v>
      </c>
      <c r="K72" s="44">
        <f t="shared" si="7"/>
        <v>250</v>
      </c>
    </row>
    <row r="73" spans="1:11" ht="15" x14ac:dyDescent="0.25">
      <c r="A73" s="188"/>
      <c r="B73" s="114"/>
      <c r="C73" s="193" t="s">
        <v>392</v>
      </c>
      <c r="D73" s="43">
        <v>0</v>
      </c>
      <c r="E73" s="43">
        <v>0</v>
      </c>
      <c r="F73" s="43">
        <v>0</v>
      </c>
      <c r="G73" s="44">
        <v>0</v>
      </c>
      <c r="H73" s="44">
        <v>0</v>
      </c>
      <c r="I73" s="44">
        <v>0</v>
      </c>
      <c r="J73" s="45">
        <f t="shared" ref="J73:J74" si="8">SUM(F73:I73)</f>
        <v>0</v>
      </c>
      <c r="K73" s="44">
        <f t="shared" ref="K73:K74" si="9">J73</f>
        <v>0</v>
      </c>
    </row>
    <row r="74" spans="1:11" ht="15" x14ac:dyDescent="0.25">
      <c r="A74" s="188"/>
      <c r="B74" s="114"/>
      <c r="C74" s="193" t="s">
        <v>393</v>
      </c>
      <c r="D74" s="43">
        <v>0</v>
      </c>
      <c r="E74" s="43">
        <v>0</v>
      </c>
      <c r="F74" s="43">
        <v>0</v>
      </c>
      <c r="G74" s="44">
        <v>0</v>
      </c>
      <c r="H74" s="44">
        <v>0</v>
      </c>
      <c r="I74" s="44">
        <v>0</v>
      </c>
      <c r="J74" s="45">
        <f t="shared" si="8"/>
        <v>0</v>
      </c>
      <c r="K74" s="44">
        <f t="shared" si="9"/>
        <v>0</v>
      </c>
    </row>
    <row r="75" spans="1:11" ht="15" x14ac:dyDescent="0.25">
      <c r="A75" s="190"/>
      <c r="B75" s="114"/>
      <c r="C75" s="128" t="s">
        <v>68</v>
      </c>
      <c r="D75" s="43">
        <v>220</v>
      </c>
      <c r="E75" s="43">
        <v>0</v>
      </c>
      <c r="F75" s="43">
        <v>220</v>
      </c>
      <c r="G75" s="44">
        <v>1170</v>
      </c>
      <c r="H75" s="44">
        <v>51</v>
      </c>
      <c r="I75" s="44">
        <v>0</v>
      </c>
      <c r="J75" s="45">
        <f t="shared" si="0"/>
        <v>1441</v>
      </c>
      <c r="K75" s="44">
        <f t="shared" si="7"/>
        <v>1441</v>
      </c>
    </row>
    <row r="76" spans="1:11" ht="15" x14ac:dyDescent="0.2">
      <c r="A76" s="191"/>
      <c r="B76" s="195"/>
      <c r="C76" s="196" t="s">
        <v>69</v>
      </c>
      <c r="D76" s="40">
        <v>0</v>
      </c>
      <c r="E76" s="43">
        <v>441</v>
      </c>
      <c r="F76" s="43">
        <v>441</v>
      </c>
      <c r="G76" s="44">
        <v>0</v>
      </c>
      <c r="H76" s="44">
        <v>20</v>
      </c>
      <c r="I76" s="44">
        <v>0</v>
      </c>
      <c r="J76" s="45">
        <f t="shared" si="0"/>
        <v>461</v>
      </c>
      <c r="K76" s="44">
        <f t="shared" si="7"/>
        <v>461</v>
      </c>
    </row>
    <row r="77" spans="1:11" ht="15" x14ac:dyDescent="0.2">
      <c r="B77" s="195"/>
      <c r="C77" s="196"/>
      <c r="D77" s="40"/>
      <c r="E77" s="40"/>
      <c r="F77" s="40"/>
      <c r="G77" s="41"/>
      <c r="H77" s="41"/>
      <c r="I77" s="41"/>
      <c r="J77" s="42"/>
      <c r="K77" s="41"/>
    </row>
    <row r="78" spans="1:11" ht="15" x14ac:dyDescent="0.25">
      <c r="B78" s="133" t="s">
        <v>70</v>
      </c>
      <c r="C78" s="134" t="s">
        <v>71</v>
      </c>
      <c r="D78" s="46">
        <v>299</v>
      </c>
      <c r="E78" s="46">
        <v>2680</v>
      </c>
      <c r="F78" s="46">
        <v>2979</v>
      </c>
      <c r="G78" s="47">
        <v>618</v>
      </c>
      <c r="H78" s="47">
        <v>14939</v>
      </c>
      <c r="I78" s="47">
        <v>0</v>
      </c>
      <c r="J78" s="48">
        <f t="shared" si="0"/>
        <v>18536</v>
      </c>
      <c r="K78" s="47">
        <f>J78</f>
        <v>18536</v>
      </c>
    </row>
    <row r="79" spans="1:11" ht="15" x14ac:dyDescent="0.25">
      <c r="A79" s="179"/>
      <c r="B79" s="114"/>
      <c r="C79" s="115" t="s">
        <v>72</v>
      </c>
      <c r="D79" s="43">
        <v>0</v>
      </c>
      <c r="E79" s="43">
        <v>0</v>
      </c>
      <c r="F79" s="43">
        <v>0</v>
      </c>
      <c r="G79" s="44">
        <v>42</v>
      </c>
      <c r="H79" s="44">
        <v>1715</v>
      </c>
      <c r="I79" s="44">
        <v>0</v>
      </c>
      <c r="J79" s="45">
        <f t="shared" si="0"/>
        <v>1757</v>
      </c>
      <c r="K79" s="44">
        <f>J79</f>
        <v>1757</v>
      </c>
    </row>
    <row r="80" spans="1:11" ht="15" x14ac:dyDescent="0.25">
      <c r="B80" s="114"/>
      <c r="C80" s="115" t="s">
        <v>73</v>
      </c>
      <c r="D80" s="43">
        <v>0</v>
      </c>
      <c r="E80" s="43">
        <v>0</v>
      </c>
      <c r="F80" s="43">
        <v>0</v>
      </c>
      <c r="G80" s="44">
        <v>0</v>
      </c>
      <c r="H80" s="44">
        <v>11175</v>
      </c>
      <c r="I80" s="44">
        <v>0</v>
      </c>
      <c r="J80" s="45">
        <f t="shared" si="0"/>
        <v>11175</v>
      </c>
      <c r="K80" s="44">
        <f t="shared" ref="K80:K88" si="10">J80</f>
        <v>11175</v>
      </c>
    </row>
    <row r="81" spans="1:11" ht="15" x14ac:dyDescent="0.25">
      <c r="A81" s="179"/>
      <c r="B81" s="114"/>
      <c r="C81" s="115" t="s">
        <v>74</v>
      </c>
      <c r="D81" s="43">
        <v>0</v>
      </c>
      <c r="E81" s="43">
        <v>0</v>
      </c>
      <c r="F81" s="43">
        <v>0</v>
      </c>
      <c r="G81" s="44">
        <v>0</v>
      </c>
      <c r="H81" s="44">
        <v>488</v>
      </c>
      <c r="I81" s="44">
        <v>0</v>
      </c>
      <c r="J81" s="45">
        <f t="shared" si="0"/>
        <v>488</v>
      </c>
      <c r="K81" s="44">
        <f t="shared" si="10"/>
        <v>488</v>
      </c>
    </row>
    <row r="82" spans="1:11" ht="15" x14ac:dyDescent="0.25">
      <c r="A82" s="182"/>
      <c r="B82" s="114"/>
      <c r="C82" s="115" t="s">
        <v>75</v>
      </c>
      <c r="D82" s="43">
        <v>0</v>
      </c>
      <c r="E82" s="43">
        <v>0</v>
      </c>
      <c r="F82" s="43">
        <v>0</v>
      </c>
      <c r="G82" s="44">
        <v>2</v>
      </c>
      <c r="H82" s="44">
        <v>142</v>
      </c>
      <c r="I82" s="44">
        <v>0</v>
      </c>
      <c r="J82" s="45">
        <f t="shared" ref="J82:J142" si="11">SUM(F82:I82)</f>
        <v>144</v>
      </c>
      <c r="K82" s="44">
        <f t="shared" si="10"/>
        <v>144</v>
      </c>
    </row>
    <row r="83" spans="1:11" ht="15" x14ac:dyDescent="0.25">
      <c r="A83" s="179"/>
      <c r="B83" s="114"/>
      <c r="C83" s="115" t="s">
        <v>76</v>
      </c>
      <c r="D83" s="43">
        <v>0</v>
      </c>
      <c r="E83" s="43">
        <v>0</v>
      </c>
      <c r="F83" s="43">
        <v>0</v>
      </c>
      <c r="G83" s="44">
        <v>0</v>
      </c>
      <c r="H83" s="44">
        <v>165</v>
      </c>
      <c r="I83" s="44">
        <v>0</v>
      </c>
      <c r="J83" s="45">
        <f t="shared" si="11"/>
        <v>165</v>
      </c>
      <c r="K83" s="44">
        <f t="shared" si="10"/>
        <v>165</v>
      </c>
    </row>
    <row r="84" spans="1:11" ht="15" x14ac:dyDescent="0.25">
      <c r="A84" s="179"/>
      <c r="B84" s="114"/>
      <c r="C84" s="115" t="s">
        <v>77</v>
      </c>
      <c r="D84" s="43">
        <v>26</v>
      </c>
      <c r="E84" s="43">
        <v>32</v>
      </c>
      <c r="F84" s="43">
        <v>58</v>
      </c>
      <c r="G84" s="44">
        <v>271</v>
      </c>
      <c r="H84" s="44">
        <v>0</v>
      </c>
      <c r="I84" s="44">
        <v>0</v>
      </c>
      <c r="J84" s="45">
        <f t="shared" si="11"/>
        <v>329</v>
      </c>
      <c r="K84" s="44">
        <f t="shared" si="10"/>
        <v>329</v>
      </c>
    </row>
    <row r="85" spans="1:11" ht="15" x14ac:dyDescent="0.25">
      <c r="A85" s="183"/>
      <c r="B85" s="114"/>
      <c r="C85" s="115" t="s">
        <v>78</v>
      </c>
      <c r="D85" s="43">
        <v>5</v>
      </c>
      <c r="E85" s="43">
        <v>0</v>
      </c>
      <c r="F85" s="43">
        <v>5</v>
      </c>
      <c r="G85" s="44">
        <v>0</v>
      </c>
      <c r="H85" s="44">
        <v>0</v>
      </c>
      <c r="I85" s="44">
        <v>0</v>
      </c>
      <c r="J85" s="45">
        <f t="shared" si="11"/>
        <v>5</v>
      </c>
      <c r="K85" s="44">
        <f t="shared" si="10"/>
        <v>5</v>
      </c>
    </row>
    <row r="86" spans="1:11" ht="15" x14ac:dyDescent="0.25">
      <c r="A86" s="179"/>
      <c r="B86" s="114"/>
      <c r="C86" s="115" t="s">
        <v>13</v>
      </c>
      <c r="D86" s="43">
        <v>268</v>
      </c>
      <c r="E86" s="43">
        <v>131</v>
      </c>
      <c r="F86" s="43">
        <v>399</v>
      </c>
      <c r="G86" s="44">
        <v>74</v>
      </c>
      <c r="H86" s="44">
        <v>1250</v>
      </c>
      <c r="I86" s="44">
        <v>0</v>
      </c>
      <c r="J86" s="45">
        <f t="shared" si="11"/>
        <v>1723</v>
      </c>
      <c r="K86" s="44">
        <f t="shared" si="10"/>
        <v>1723</v>
      </c>
    </row>
    <row r="87" spans="1:11" ht="15" x14ac:dyDescent="0.25">
      <c r="A87" s="179"/>
      <c r="B87" s="114"/>
      <c r="C87" s="115" t="s">
        <v>79</v>
      </c>
      <c r="D87" s="43">
        <v>0</v>
      </c>
      <c r="E87" s="43">
        <v>2517</v>
      </c>
      <c r="F87" s="43">
        <v>2517</v>
      </c>
      <c r="G87" s="44">
        <v>0</v>
      </c>
      <c r="H87" s="44">
        <v>0</v>
      </c>
      <c r="I87" s="44">
        <v>0</v>
      </c>
      <c r="J87" s="45">
        <f>SUM(F87:I87)</f>
        <v>2517</v>
      </c>
      <c r="K87" s="44">
        <f t="shared" si="10"/>
        <v>2517</v>
      </c>
    </row>
    <row r="88" spans="1:11" ht="15" x14ac:dyDescent="0.25">
      <c r="A88" s="191"/>
      <c r="B88" s="114"/>
      <c r="C88" s="115" t="s">
        <v>80</v>
      </c>
      <c r="D88" s="43">
        <v>0</v>
      </c>
      <c r="E88" s="43">
        <v>0</v>
      </c>
      <c r="F88" s="43">
        <v>0</v>
      </c>
      <c r="G88" s="44">
        <v>229</v>
      </c>
      <c r="H88" s="44">
        <v>4</v>
      </c>
      <c r="I88" s="44">
        <v>0</v>
      </c>
      <c r="J88" s="45">
        <f t="shared" si="11"/>
        <v>233</v>
      </c>
      <c r="K88" s="44">
        <f t="shared" si="10"/>
        <v>233</v>
      </c>
    </row>
    <row r="89" spans="1:11" ht="15" x14ac:dyDescent="0.25">
      <c r="A89" s="191"/>
      <c r="B89" s="114"/>
      <c r="C89" s="115"/>
      <c r="D89" s="40"/>
      <c r="E89" s="40"/>
      <c r="F89" s="40"/>
      <c r="G89" s="41"/>
      <c r="H89" s="41"/>
      <c r="I89" s="41"/>
      <c r="J89" s="42"/>
      <c r="K89" s="41"/>
    </row>
    <row r="90" spans="1:11" ht="15" x14ac:dyDescent="0.25">
      <c r="A90" s="190"/>
      <c r="B90" s="114"/>
      <c r="C90" s="197" t="s">
        <v>81</v>
      </c>
      <c r="D90" s="49">
        <v>1447</v>
      </c>
      <c r="E90" s="49">
        <v>0</v>
      </c>
      <c r="F90" s="49">
        <v>1447</v>
      </c>
      <c r="G90" s="50">
        <v>0</v>
      </c>
      <c r="H90" s="50">
        <v>0</v>
      </c>
      <c r="I90" s="50">
        <v>0</v>
      </c>
      <c r="J90" s="51">
        <f t="shared" si="11"/>
        <v>1447</v>
      </c>
      <c r="K90" s="50">
        <f>J90</f>
        <v>1447</v>
      </c>
    </row>
    <row r="91" spans="1:11" ht="15" x14ac:dyDescent="0.25">
      <c r="A91" s="188"/>
      <c r="B91" s="114"/>
      <c r="C91" s="198" t="s">
        <v>82</v>
      </c>
      <c r="D91" s="43">
        <v>1436</v>
      </c>
      <c r="E91" s="43">
        <v>0</v>
      </c>
      <c r="F91" s="43">
        <v>1436</v>
      </c>
      <c r="G91" s="44">
        <v>0</v>
      </c>
      <c r="H91" s="44">
        <v>0</v>
      </c>
      <c r="I91" s="44">
        <v>0</v>
      </c>
      <c r="J91" s="45">
        <f t="shared" si="11"/>
        <v>1436</v>
      </c>
      <c r="K91" s="44">
        <f>J91</f>
        <v>1436</v>
      </c>
    </row>
    <row r="92" spans="1:11" ht="15" x14ac:dyDescent="0.25">
      <c r="A92" s="186"/>
      <c r="B92" s="114"/>
      <c r="C92" s="198" t="s">
        <v>83</v>
      </c>
      <c r="D92" s="43">
        <v>0</v>
      </c>
      <c r="E92" s="43">
        <v>0</v>
      </c>
      <c r="F92" s="43">
        <v>0</v>
      </c>
      <c r="G92" s="44">
        <v>0</v>
      </c>
      <c r="H92" s="44">
        <v>0</v>
      </c>
      <c r="I92" s="44">
        <v>0</v>
      </c>
      <c r="J92" s="45">
        <f t="shared" si="11"/>
        <v>0</v>
      </c>
      <c r="K92" s="44">
        <f>J92</f>
        <v>0</v>
      </c>
    </row>
    <row r="93" spans="1:11" ht="15" x14ac:dyDescent="0.25">
      <c r="A93" s="188"/>
      <c r="B93" s="114"/>
      <c r="C93" s="198" t="s">
        <v>84</v>
      </c>
      <c r="D93" s="43">
        <v>11</v>
      </c>
      <c r="E93" s="43">
        <v>0</v>
      </c>
      <c r="F93" s="43">
        <v>11</v>
      </c>
      <c r="G93" s="44">
        <v>0</v>
      </c>
      <c r="H93" s="44">
        <v>0</v>
      </c>
      <c r="I93" s="44">
        <v>0</v>
      </c>
      <c r="J93" s="45">
        <f t="shared" si="11"/>
        <v>11</v>
      </c>
      <c r="K93" s="44">
        <f>J93</f>
        <v>11</v>
      </c>
    </row>
    <row r="94" spans="1:11" ht="15" x14ac:dyDescent="0.25">
      <c r="A94" s="186"/>
      <c r="B94" s="114"/>
      <c r="C94" s="128"/>
      <c r="D94" s="40"/>
      <c r="E94" s="40"/>
      <c r="F94" s="40"/>
      <c r="G94" s="41"/>
      <c r="H94" s="41"/>
      <c r="I94" s="41"/>
      <c r="J94" s="42"/>
      <c r="K94" s="41"/>
    </row>
    <row r="95" spans="1:11" ht="15" x14ac:dyDescent="0.25">
      <c r="A95" s="191"/>
      <c r="B95" s="167" t="s">
        <v>85</v>
      </c>
      <c r="C95" s="159" t="s">
        <v>86</v>
      </c>
      <c r="D95" s="213">
        <v>7521</v>
      </c>
      <c r="E95" s="213">
        <v>2155</v>
      </c>
      <c r="F95" s="213">
        <v>9676</v>
      </c>
      <c r="G95" s="214">
        <v>761</v>
      </c>
      <c r="H95" s="214">
        <v>661</v>
      </c>
      <c r="I95" s="214">
        <v>3213</v>
      </c>
      <c r="J95" s="215">
        <f t="shared" si="11"/>
        <v>14311</v>
      </c>
      <c r="K95" s="214">
        <f>K97+K109+K117</f>
        <v>10623</v>
      </c>
    </row>
    <row r="96" spans="1:11" ht="15" x14ac:dyDescent="0.25">
      <c r="A96" s="188"/>
      <c r="B96" s="114"/>
      <c r="C96" s="128"/>
      <c r="D96" s="40"/>
      <c r="E96" s="40"/>
      <c r="F96" s="40"/>
      <c r="G96" s="41"/>
      <c r="H96" s="41"/>
      <c r="I96" s="41"/>
      <c r="J96" s="42"/>
      <c r="K96" s="41"/>
    </row>
    <row r="97" spans="1:11" ht="15" x14ac:dyDescent="0.25">
      <c r="A97" s="188"/>
      <c r="B97" s="133" t="s">
        <v>87</v>
      </c>
      <c r="C97" s="136" t="s">
        <v>88</v>
      </c>
      <c r="D97" s="46">
        <v>2701</v>
      </c>
      <c r="E97" s="46">
        <v>1534</v>
      </c>
      <c r="F97" s="46">
        <v>4235</v>
      </c>
      <c r="G97" s="47">
        <v>626</v>
      </c>
      <c r="H97" s="47">
        <v>535</v>
      </c>
      <c r="I97" s="47">
        <v>3212</v>
      </c>
      <c r="J97" s="48">
        <f t="shared" si="11"/>
        <v>8608</v>
      </c>
      <c r="K97" s="47">
        <f>SUM(K98:K107)</f>
        <v>4920</v>
      </c>
    </row>
    <row r="98" spans="1:11" ht="15" x14ac:dyDescent="0.25">
      <c r="A98" s="186"/>
      <c r="B98" s="114"/>
      <c r="C98" s="124" t="s">
        <v>89</v>
      </c>
      <c r="D98" s="43">
        <v>0</v>
      </c>
      <c r="E98" s="43">
        <v>0</v>
      </c>
      <c r="F98" s="43">
        <v>0</v>
      </c>
      <c r="G98" s="44">
        <v>0</v>
      </c>
      <c r="H98" s="44">
        <v>2</v>
      </c>
      <c r="I98" s="44">
        <v>2885</v>
      </c>
      <c r="J98" s="45">
        <f t="shared" si="11"/>
        <v>2887</v>
      </c>
      <c r="K98" s="44">
        <v>223</v>
      </c>
    </row>
    <row r="99" spans="1:11" ht="15" x14ac:dyDescent="0.25">
      <c r="A99" s="188"/>
      <c r="B99" s="114"/>
      <c r="C99" s="128" t="s">
        <v>90</v>
      </c>
      <c r="D99" s="43">
        <v>731</v>
      </c>
      <c r="E99" s="43">
        <v>153</v>
      </c>
      <c r="F99" s="43">
        <v>884</v>
      </c>
      <c r="G99" s="44">
        <v>0</v>
      </c>
      <c r="H99" s="44">
        <v>2</v>
      </c>
      <c r="I99" s="44">
        <v>14</v>
      </c>
      <c r="J99" s="45">
        <f t="shared" si="11"/>
        <v>900</v>
      </c>
      <c r="K99" s="44">
        <v>652</v>
      </c>
    </row>
    <row r="100" spans="1:11" ht="15" x14ac:dyDescent="0.25">
      <c r="A100" s="188"/>
      <c r="B100" s="114"/>
      <c r="C100" s="124" t="s">
        <v>91</v>
      </c>
      <c r="D100" s="43">
        <v>55</v>
      </c>
      <c r="E100" s="43">
        <v>0</v>
      </c>
      <c r="F100" s="43">
        <v>55</v>
      </c>
      <c r="G100" s="44">
        <v>0</v>
      </c>
      <c r="H100" s="44">
        <v>0</v>
      </c>
      <c r="I100" s="44">
        <v>0</v>
      </c>
      <c r="J100" s="45">
        <f t="shared" si="11"/>
        <v>55</v>
      </c>
      <c r="K100" s="44">
        <v>55</v>
      </c>
    </row>
    <row r="101" spans="1:11" ht="15" x14ac:dyDescent="0.25">
      <c r="A101" s="188"/>
      <c r="B101" s="114"/>
      <c r="C101" s="124" t="s">
        <v>369</v>
      </c>
      <c r="D101" s="43">
        <v>78</v>
      </c>
      <c r="E101" s="43">
        <v>0</v>
      </c>
      <c r="F101" s="43">
        <v>78</v>
      </c>
      <c r="G101" s="44">
        <v>0</v>
      </c>
      <c r="H101" s="44">
        <v>0</v>
      </c>
      <c r="I101" s="44">
        <v>0</v>
      </c>
      <c r="J101" s="45">
        <f t="shared" si="11"/>
        <v>78</v>
      </c>
      <c r="K101" s="44">
        <v>91</v>
      </c>
    </row>
    <row r="102" spans="1:11" ht="15" x14ac:dyDescent="0.25">
      <c r="A102" s="186"/>
      <c r="B102" s="114"/>
      <c r="C102" s="124" t="s">
        <v>92</v>
      </c>
      <c r="D102" s="43">
        <v>514</v>
      </c>
      <c r="E102" s="43">
        <v>1367</v>
      </c>
      <c r="F102" s="43">
        <v>1881</v>
      </c>
      <c r="G102" s="44">
        <v>30</v>
      </c>
      <c r="H102" s="44">
        <v>25</v>
      </c>
      <c r="I102" s="44">
        <v>0</v>
      </c>
      <c r="J102" s="45">
        <f t="shared" si="11"/>
        <v>1936</v>
      </c>
      <c r="K102" s="44">
        <v>1097</v>
      </c>
    </row>
    <row r="103" spans="1:11" ht="15" x14ac:dyDescent="0.25">
      <c r="A103" s="188"/>
      <c r="B103" s="114"/>
      <c r="C103" s="128" t="s">
        <v>93</v>
      </c>
      <c r="D103" s="43">
        <v>251</v>
      </c>
      <c r="E103" s="43">
        <v>0</v>
      </c>
      <c r="F103" s="43">
        <v>251</v>
      </c>
      <c r="G103" s="44">
        <v>0</v>
      </c>
      <c r="H103" s="44">
        <v>0</v>
      </c>
      <c r="I103" s="44">
        <v>0</v>
      </c>
      <c r="J103" s="45">
        <f t="shared" si="11"/>
        <v>251</v>
      </c>
      <c r="K103" s="44">
        <v>251</v>
      </c>
    </row>
    <row r="104" spans="1:11" ht="15" x14ac:dyDescent="0.25">
      <c r="A104" s="188"/>
      <c r="B104" s="114"/>
      <c r="C104" s="124" t="s">
        <v>94</v>
      </c>
      <c r="D104" s="43">
        <v>124</v>
      </c>
      <c r="E104" s="43">
        <v>3</v>
      </c>
      <c r="F104" s="43">
        <v>127</v>
      </c>
      <c r="G104" s="44">
        <v>97</v>
      </c>
      <c r="H104" s="44">
        <v>146</v>
      </c>
      <c r="I104" s="44">
        <v>41</v>
      </c>
      <c r="J104" s="45">
        <f t="shared" si="11"/>
        <v>411</v>
      </c>
      <c r="K104" s="44">
        <v>413</v>
      </c>
    </row>
    <row r="105" spans="1:11" ht="15" x14ac:dyDescent="0.25">
      <c r="A105" s="188"/>
      <c r="B105" s="114"/>
      <c r="C105" s="124" t="s">
        <v>95</v>
      </c>
      <c r="D105" s="43">
        <v>475</v>
      </c>
      <c r="E105" s="43">
        <v>11</v>
      </c>
      <c r="F105" s="43">
        <v>486</v>
      </c>
      <c r="G105" s="44">
        <v>118</v>
      </c>
      <c r="H105" s="44">
        <v>227</v>
      </c>
      <c r="I105" s="44">
        <v>167</v>
      </c>
      <c r="J105" s="45">
        <f t="shared" si="11"/>
        <v>998</v>
      </c>
      <c r="K105" s="44">
        <v>866</v>
      </c>
    </row>
    <row r="106" spans="1:11" ht="15" x14ac:dyDescent="0.25">
      <c r="A106" s="188"/>
      <c r="B106" s="114"/>
      <c r="C106" s="124" t="s">
        <v>96</v>
      </c>
      <c r="D106" s="43">
        <v>473</v>
      </c>
      <c r="E106" s="43">
        <v>0</v>
      </c>
      <c r="F106" s="43">
        <v>473</v>
      </c>
      <c r="G106" s="44">
        <v>97</v>
      </c>
      <c r="H106" s="44">
        <v>117</v>
      </c>
      <c r="I106" s="44">
        <v>105</v>
      </c>
      <c r="J106" s="45">
        <f t="shared" si="11"/>
        <v>792</v>
      </c>
      <c r="K106" s="44">
        <v>972</v>
      </c>
    </row>
    <row r="107" spans="1:11" ht="15" x14ac:dyDescent="0.25">
      <c r="A107" s="188"/>
      <c r="B107" s="114"/>
      <c r="C107" s="124" t="s">
        <v>97</v>
      </c>
      <c r="D107" s="43">
        <v>0</v>
      </c>
      <c r="E107" s="43">
        <v>0</v>
      </c>
      <c r="F107" s="43">
        <v>0</v>
      </c>
      <c r="G107" s="44">
        <v>284</v>
      </c>
      <c r="H107" s="44">
        <v>16</v>
      </c>
      <c r="I107" s="44">
        <v>0</v>
      </c>
      <c r="J107" s="45">
        <f t="shared" si="11"/>
        <v>300</v>
      </c>
      <c r="K107" s="44">
        <v>300</v>
      </c>
    </row>
    <row r="108" spans="1:11" ht="15" x14ac:dyDescent="0.25">
      <c r="A108" s="179"/>
      <c r="B108" s="114"/>
      <c r="C108" s="124"/>
      <c r="D108" s="40"/>
      <c r="E108" s="40"/>
      <c r="F108" s="40"/>
      <c r="G108" s="41"/>
      <c r="H108" s="41"/>
      <c r="I108" s="41"/>
      <c r="J108" s="42"/>
      <c r="K108" s="41"/>
    </row>
    <row r="109" spans="1:11" ht="15" x14ac:dyDescent="0.25">
      <c r="B109" s="133" t="s">
        <v>103</v>
      </c>
      <c r="C109" s="136" t="s">
        <v>104</v>
      </c>
      <c r="D109" s="46">
        <v>4475</v>
      </c>
      <c r="E109" s="46">
        <v>621</v>
      </c>
      <c r="F109" s="46">
        <v>5096</v>
      </c>
      <c r="G109" s="47">
        <v>131</v>
      </c>
      <c r="H109" s="47">
        <v>67</v>
      </c>
      <c r="I109" s="47">
        <v>1</v>
      </c>
      <c r="J109" s="48">
        <f t="shared" si="11"/>
        <v>5295</v>
      </c>
      <c r="K109" s="47">
        <f>J109</f>
        <v>5295</v>
      </c>
    </row>
    <row r="110" spans="1:11" ht="15" x14ac:dyDescent="0.25">
      <c r="A110" s="179"/>
      <c r="B110" s="114"/>
      <c r="C110" s="124" t="s">
        <v>105</v>
      </c>
      <c r="D110" s="43">
        <v>1501</v>
      </c>
      <c r="E110" s="43">
        <v>601</v>
      </c>
      <c r="F110" s="43">
        <v>2102</v>
      </c>
      <c r="G110" s="44">
        <v>0</v>
      </c>
      <c r="H110" s="44">
        <v>0</v>
      </c>
      <c r="I110" s="44">
        <v>0</v>
      </c>
      <c r="J110" s="45">
        <f t="shared" si="11"/>
        <v>2102</v>
      </c>
      <c r="K110" s="44">
        <f>J110</f>
        <v>2102</v>
      </c>
    </row>
    <row r="111" spans="1:11" ht="15" x14ac:dyDescent="0.25">
      <c r="A111" s="182"/>
      <c r="B111" s="114"/>
      <c r="C111" s="124" t="s">
        <v>106</v>
      </c>
      <c r="D111" s="43">
        <v>0</v>
      </c>
      <c r="E111" s="43">
        <v>0</v>
      </c>
      <c r="F111" s="43">
        <v>0</v>
      </c>
      <c r="G111" s="44">
        <v>0</v>
      </c>
      <c r="H111" s="44">
        <v>0</v>
      </c>
      <c r="I111" s="44">
        <v>0</v>
      </c>
      <c r="J111" s="45">
        <f t="shared" si="11"/>
        <v>0</v>
      </c>
      <c r="K111" s="44">
        <f t="shared" ref="K111:K115" si="12">J111</f>
        <v>0</v>
      </c>
    </row>
    <row r="112" spans="1:11" ht="15" x14ac:dyDescent="0.25">
      <c r="A112" s="179"/>
      <c r="B112" s="114"/>
      <c r="C112" s="124" t="s">
        <v>107</v>
      </c>
      <c r="D112" s="43">
        <v>62</v>
      </c>
      <c r="E112" s="43">
        <v>18</v>
      </c>
      <c r="F112" s="43">
        <v>80</v>
      </c>
      <c r="G112" s="44">
        <v>60</v>
      </c>
      <c r="H112" s="44">
        <v>65</v>
      </c>
      <c r="I112" s="44">
        <v>0</v>
      </c>
      <c r="J112" s="45">
        <f>SUM(F112:I112)</f>
        <v>205</v>
      </c>
      <c r="K112" s="44">
        <f t="shared" si="12"/>
        <v>205</v>
      </c>
    </row>
    <row r="113" spans="1:11" ht="15" x14ac:dyDescent="0.25">
      <c r="A113" s="179"/>
      <c r="B113" s="114"/>
      <c r="C113" s="124" t="s">
        <v>108</v>
      </c>
      <c r="D113" s="43">
        <v>2912</v>
      </c>
      <c r="E113" s="43">
        <v>0</v>
      </c>
      <c r="F113" s="43">
        <v>2912</v>
      </c>
      <c r="G113" s="44">
        <v>0</v>
      </c>
      <c r="H113" s="44">
        <v>0</v>
      </c>
      <c r="I113" s="44">
        <v>0</v>
      </c>
      <c r="J113" s="45">
        <f t="shared" si="11"/>
        <v>2912</v>
      </c>
      <c r="K113" s="44">
        <f t="shared" si="12"/>
        <v>2912</v>
      </c>
    </row>
    <row r="114" spans="1:11" ht="15" x14ac:dyDescent="0.25">
      <c r="A114" s="183"/>
      <c r="B114" s="114"/>
      <c r="C114" s="124" t="s">
        <v>109</v>
      </c>
      <c r="D114" s="43">
        <v>0</v>
      </c>
      <c r="E114" s="43">
        <v>0</v>
      </c>
      <c r="F114" s="43">
        <v>0</v>
      </c>
      <c r="G114" s="44">
        <v>0</v>
      </c>
      <c r="H114" s="44">
        <v>0</v>
      </c>
      <c r="I114" s="44">
        <v>0</v>
      </c>
      <c r="J114" s="45">
        <f t="shared" si="11"/>
        <v>0</v>
      </c>
      <c r="K114" s="44">
        <f t="shared" si="12"/>
        <v>0</v>
      </c>
    </row>
    <row r="115" spans="1:11" ht="15" x14ac:dyDescent="0.25">
      <c r="A115" s="179"/>
      <c r="B115" s="114"/>
      <c r="C115" s="128" t="s">
        <v>110</v>
      </c>
      <c r="D115" s="43">
        <v>0</v>
      </c>
      <c r="E115" s="43">
        <v>2</v>
      </c>
      <c r="F115" s="43">
        <v>2</v>
      </c>
      <c r="G115" s="44">
        <v>71</v>
      </c>
      <c r="H115" s="44">
        <v>2</v>
      </c>
      <c r="I115" s="44">
        <v>1</v>
      </c>
      <c r="J115" s="45">
        <f t="shared" si="11"/>
        <v>76</v>
      </c>
      <c r="K115" s="44">
        <f t="shared" si="12"/>
        <v>76</v>
      </c>
    </row>
    <row r="116" spans="1:11" ht="15" x14ac:dyDescent="0.25">
      <c r="A116" s="179"/>
      <c r="B116" s="114"/>
      <c r="C116" s="128"/>
      <c r="D116" s="40"/>
      <c r="E116" s="40"/>
      <c r="F116" s="40"/>
      <c r="G116" s="41"/>
      <c r="H116" s="41"/>
      <c r="I116" s="41"/>
      <c r="J116" s="42"/>
      <c r="K116" s="41"/>
    </row>
    <row r="117" spans="1:11" ht="15" x14ac:dyDescent="0.25">
      <c r="A117" s="191"/>
      <c r="B117" s="133" t="s">
        <v>111</v>
      </c>
      <c r="C117" s="145" t="s">
        <v>112</v>
      </c>
      <c r="D117" s="46">
        <v>345</v>
      </c>
      <c r="E117" s="46">
        <v>0</v>
      </c>
      <c r="F117" s="46">
        <v>345</v>
      </c>
      <c r="G117" s="47">
        <v>4</v>
      </c>
      <c r="H117" s="47">
        <v>59</v>
      </c>
      <c r="I117" s="47">
        <v>0</v>
      </c>
      <c r="J117" s="48">
        <f t="shared" si="11"/>
        <v>408</v>
      </c>
      <c r="K117" s="47">
        <f>J117</f>
        <v>408</v>
      </c>
    </row>
    <row r="118" spans="1:11" ht="15" x14ac:dyDescent="0.25">
      <c r="A118" s="191"/>
      <c r="B118" s="114"/>
      <c r="C118" s="146"/>
      <c r="D118" s="40"/>
      <c r="E118" s="40"/>
      <c r="F118" s="40"/>
      <c r="G118" s="41"/>
      <c r="H118" s="41"/>
      <c r="I118" s="41"/>
      <c r="J118" s="42"/>
      <c r="K118" s="41"/>
    </row>
    <row r="119" spans="1:11" ht="15" x14ac:dyDescent="0.25">
      <c r="A119" s="191"/>
      <c r="B119" s="167" t="s">
        <v>113</v>
      </c>
      <c r="C119" s="159" t="s">
        <v>114</v>
      </c>
      <c r="D119" s="213">
        <v>48740</v>
      </c>
      <c r="E119" s="213">
        <v>198</v>
      </c>
      <c r="F119" s="213">
        <v>48938</v>
      </c>
      <c r="G119" s="214">
        <v>45977</v>
      </c>
      <c r="H119" s="214">
        <v>8058</v>
      </c>
      <c r="I119" s="214">
        <v>0</v>
      </c>
      <c r="J119" s="214">
        <f t="shared" si="11"/>
        <v>102973</v>
      </c>
      <c r="K119" s="214">
        <f>J119</f>
        <v>102973</v>
      </c>
    </row>
    <row r="120" spans="1:11" ht="15" x14ac:dyDescent="0.25">
      <c r="A120" s="186"/>
      <c r="B120" s="114"/>
      <c r="C120" s="124"/>
      <c r="D120" s="40"/>
      <c r="E120" s="40"/>
      <c r="F120" s="40"/>
      <c r="G120" s="41"/>
      <c r="H120" s="41"/>
      <c r="I120" s="41"/>
      <c r="J120" s="42"/>
      <c r="K120" s="41"/>
    </row>
    <row r="121" spans="1:11" ht="15" x14ac:dyDescent="0.25">
      <c r="A121" s="188"/>
      <c r="B121" s="133" t="s">
        <v>115</v>
      </c>
      <c r="C121" s="134" t="s">
        <v>116</v>
      </c>
      <c r="D121" s="46">
        <v>48726</v>
      </c>
      <c r="E121" s="46">
        <v>0</v>
      </c>
      <c r="F121" s="46">
        <v>48726</v>
      </c>
      <c r="G121" s="47">
        <v>45306</v>
      </c>
      <c r="H121" s="47">
        <v>5490</v>
      </c>
      <c r="I121" s="47">
        <v>0</v>
      </c>
      <c r="J121" s="48">
        <f t="shared" si="11"/>
        <v>99522</v>
      </c>
      <c r="K121" s="47">
        <f>J121</f>
        <v>99522</v>
      </c>
    </row>
    <row r="122" spans="1:11" ht="15" x14ac:dyDescent="0.25">
      <c r="A122" s="188"/>
      <c r="B122" s="114"/>
      <c r="C122" s="124" t="s">
        <v>117</v>
      </c>
      <c r="D122" s="43">
        <v>27581</v>
      </c>
      <c r="E122" s="43">
        <v>0</v>
      </c>
      <c r="F122" s="43">
        <v>27581</v>
      </c>
      <c r="G122" s="44">
        <v>45104</v>
      </c>
      <c r="H122" s="44">
        <v>4329</v>
      </c>
      <c r="I122" s="44">
        <v>0</v>
      </c>
      <c r="J122" s="45">
        <f t="shared" si="11"/>
        <v>77014</v>
      </c>
      <c r="K122" s="44">
        <f>J122</f>
        <v>77014</v>
      </c>
    </row>
    <row r="123" spans="1:11" ht="15" x14ac:dyDescent="0.25">
      <c r="A123" s="188"/>
      <c r="B123" s="114"/>
      <c r="C123" s="124" t="s">
        <v>118</v>
      </c>
      <c r="D123" s="43">
        <v>19442</v>
      </c>
      <c r="E123" s="43">
        <v>0</v>
      </c>
      <c r="F123" s="43">
        <v>19442</v>
      </c>
      <c r="G123" s="44">
        <v>196</v>
      </c>
      <c r="H123" s="44">
        <v>1128</v>
      </c>
      <c r="I123" s="44">
        <v>0</v>
      </c>
      <c r="J123" s="45">
        <f t="shared" si="11"/>
        <v>20766</v>
      </c>
      <c r="K123" s="44">
        <f t="shared" ref="K123:K125" si="13">J123</f>
        <v>20766</v>
      </c>
    </row>
    <row r="124" spans="1:11" ht="15" x14ac:dyDescent="0.25">
      <c r="A124" s="188"/>
      <c r="B124" s="114"/>
      <c r="C124" s="124" t="s">
        <v>119</v>
      </c>
      <c r="D124" s="43">
        <v>1703</v>
      </c>
      <c r="E124" s="43">
        <v>0</v>
      </c>
      <c r="F124" s="43">
        <v>1703</v>
      </c>
      <c r="G124" s="44">
        <v>6</v>
      </c>
      <c r="H124" s="44">
        <v>33</v>
      </c>
      <c r="I124" s="44">
        <v>0</v>
      </c>
      <c r="J124" s="45">
        <f t="shared" si="11"/>
        <v>1742</v>
      </c>
      <c r="K124" s="44">
        <f t="shared" si="13"/>
        <v>1742</v>
      </c>
    </row>
    <row r="125" spans="1:11" ht="15" x14ac:dyDescent="0.25">
      <c r="A125" s="190"/>
      <c r="B125" s="114"/>
      <c r="C125" s="124" t="s">
        <v>80</v>
      </c>
      <c r="D125" s="43">
        <v>0</v>
      </c>
      <c r="E125" s="43">
        <v>0</v>
      </c>
      <c r="F125" s="43">
        <v>0</v>
      </c>
      <c r="G125" s="44">
        <v>0</v>
      </c>
      <c r="H125" s="44">
        <v>0</v>
      </c>
      <c r="I125" s="44">
        <v>0</v>
      </c>
      <c r="J125" s="45">
        <f t="shared" si="11"/>
        <v>0</v>
      </c>
      <c r="K125" s="44">
        <f t="shared" si="13"/>
        <v>0</v>
      </c>
    </row>
    <row r="126" spans="1:11" ht="15" x14ac:dyDescent="0.25">
      <c r="A126" s="191"/>
      <c r="B126" s="114"/>
      <c r="C126" s="124"/>
      <c r="D126" s="40"/>
      <c r="E126" s="40"/>
      <c r="F126" s="40"/>
      <c r="G126" s="41"/>
      <c r="H126" s="41"/>
      <c r="I126" s="41"/>
      <c r="J126" s="42"/>
      <c r="K126" s="41"/>
    </row>
    <row r="127" spans="1:11" ht="15" x14ac:dyDescent="0.25">
      <c r="B127" s="133" t="s">
        <v>120</v>
      </c>
      <c r="C127" s="134" t="s">
        <v>121</v>
      </c>
      <c r="D127" s="46">
        <v>14</v>
      </c>
      <c r="E127" s="46">
        <v>198</v>
      </c>
      <c r="F127" s="46">
        <v>212</v>
      </c>
      <c r="G127" s="47">
        <v>671</v>
      </c>
      <c r="H127" s="47">
        <v>2568</v>
      </c>
      <c r="I127" s="47">
        <v>0</v>
      </c>
      <c r="J127" s="48">
        <f t="shared" si="11"/>
        <v>3451</v>
      </c>
      <c r="K127" s="47">
        <f>J127</f>
        <v>3451</v>
      </c>
    </row>
    <row r="128" spans="1:11" ht="15" x14ac:dyDescent="0.25">
      <c r="B128" s="114"/>
      <c r="C128" s="124" t="s">
        <v>122</v>
      </c>
      <c r="D128" s="43">
        <v>14</v>
      </c>
      <c r="E128" s="43">
        <v>0</v>
      </c>
      <c r="F128" s="43">
        <v>14</v>
      </c>
      <c r="G128" s="44">
        <v>644</v>
      </c>
      <c r="H128" s="44">
        <v>115</v>
      </c>
      <c r="I128" s="44">
        <v>0</v>
      </c>
      <c r="J128" s="45">
        <f t="shared" si="11"/>
        <v>773</v>
      </c>
      <c r="K128" s="44">
        <f>J128</f>
        <v>773</v>
      </c>
    </row>
    <row r="129" spans="1:11" ht="15" x14ac:dyDescent="0.25">
      <c r="A129" s="179"/>
      <c r="B129" s="114"/>
      <c r="C129" s="124" t="s">
        <v>123</v>
      </c>
      <c r="D129" s="43">
        <v>0</v>
      </c>
      <c r="E129" s="43">
        <v>0</v>
      </c>
      <c r="F129" s="43">
        <v>0</v>
      </c>
      <c r="G129" s="44">
        <v>0</v>
      </c>
      <c r="H129" s="44">
        <v>1774</v>
      </c>
      <c r="I129" s="44">
        <v>0</v>
      </c>
      <c r="J129" s="45">
        <f t="shared" si="11"/>
        <v>1774</v>
      </c>
      <c r="K129" s="44">
        <f t="shared" ref="K129:K131" si="14">J129</f>
        <v>1774</v>
      </c>
    </row>
    <row r="130" spans="1:11" ht="15" x14ac:dyDescent="0.25">
      <c r="B130" s="114"/>
      <c r="C130" s="115" t="s">
        <v>124</v>
      </c>
      <c r="D130" s="43">
        <v>0</v>
      </c>
      <c r="E130" s="43">
        <v>0</v>
      </c>
      <c r="F130" s="43">
        <v>0</v>
      </c>
      <c r="G130" s="44">
        <v>0</v>
      </c>
      <c r="H130" s="44">
        <v>676</v>
      </c>
      <c r="I130" s="44">
        <v>0</v>
      </c>
      <c r="J130" s="45">
        <f t="shared" si="11"/>
        <v>676</v>
      </c>
      <c r="K130" s="44">
        <f t="shared" si="14"/>
        <v>676</v>
      </c>
    </row>
    <row r="131" spans="1:11" ht="15" x14ac:dyDescent="0.25">
      <c r="A131" s="179"/>
      <c r="B131" s="114"/>
      <c r="C131" s="128" t="s">
        <v>80</v>
      </c>
      <c r="D131" s="43">
        <v>0</v>
      </c>
      <c r="E131" s="43">
        <v>198</v>
      </c>
      <c r="F131" s="43">
        <v>198</v>
      </c>
      <c r="G131" s="44">
        <v>27</v>
      </c>
      <c r="H131" s="44">
        <v>3</v>
      </c>
      <c r="I131" s="44">
        <v>0</v>
      </c>
      <c r="J131" s="45">
        <f>SUM(F131:I131)</f>
        <v>228</v>
      </c>
      <c r="K131" s="44">
        <f t="shared" si="14"/>
        <v>228</v>
      </c>
    </row>
    <row r="132" spans="1:11" ht="15" x14ac:dyDescent="0.25">
      <c r="B132" s="114"/>
      <c r="C132" s="128"/>
      <c r="D132" s="40"/>
      <c r="E132" s="40"/>
      <c r="F132" s="40"/>
      <c r="G132" s="41"/>
      <c r="H132" s="41"/>
      <c r="I132" s="41"/>
      <c r="J132" s="42"/>
      <c r="K132" s="41"/>
    </row>
    <row r="133" spans="1:11" ht="15" x14ac:dyDescent="0.25">
      <c r="A133" s="191"/>
      <c r="B133" s="167" t="s">
        <v>125</v>
      </c>
      <c r="C133" s="159" t="s">
        <v>126</v>
      </c>
      <c r="D133" s="213">
        <v>8647</v>
      </c>
      <c r="E133" s="213">
        <v>2158</v>
      </c>
      <c r="F133" s="213">
        <v>10805</v>
      </c>
      <c r="G133" s="214">
        <v>349</v>
      </c>
      <c r="H133" s="214">
        <v>293</v>
      </c>
      <c r="I133" s="214">
        <v>118376</v>
      </c>
      <c r="J133" s="215">
        <f t="shared" si="11"/>
        <v>129823</v>
      </c>
      <c r="K133" s="214">
        <f>J133</f>
        <v>129823</v>
      </c>
    </row>
    <row r="134" spans="1:11" ht="15" x14ac:dyDescent="0.25">
      <c r="A134" s="182"/>
      <c r="B134" s="114"/>
      <c r="C134" s="160"/>
      <c r="D134" s="40"/>
      <c r="E134" s="40"/>
      <c r="F134" s="40"/>
      <c r="G134" s="41"/>
      <c r="H134" s="41"/>
      <c r="I134" s="41"/>
      <c r="J134" s="42"/>
      <c r="K134" s="41"/>
    </row>
    <row r="135" spans="1:11" ht="15" x14ac:dyDescent="0.25">
      <c r="A135" s="179"/>
      <c r="B135" s="133" t="s">
        <v>307</v>
      </c>
      <c r="C135" s="145" t="s">
        <v>127</v>
      </c>
      <c r="D135" s="46">
        <v>0</v>
      </c>
      <c r="E135" s="46">
        <v>1637</v>
      </c>
      <c r="F135" s="46">
        <v>1637</v>
      </c>
      <c r="G135" s="47">
        <v>0</v>
      </c>
      <c r="H135" s="47">
        <v>0</v>
      </c>
      <c r="I135" s="47">
        <v>82003</v>
      </c>
      <c r="J135" s="48">
        <f>SUM(F135:I135)</f>
        <v>83640</v>
      </c>
      <c r="K135" s="47">
        <f>J135</f>
        <v>83640</v>
      </c>
    </row>
    <row r="136" spans="1:11" ht="15" x14ac:dyDescent="0.25">
      <c r="A136" s="179"/>
      <c r="B136" s="199"/>
      <c r="C136" s="200"/>
      <c r="D136" s="201"/>
      <c r="E136" s="201"/>
      <c r="F136" s="201"/>
      <c r="G136" s="202"/>
      <c r="H136" s="202"/>
      <c r="I136" s="202"/>
      <c r="J136" s="203"/>
      <c r="K136" s="202"/>
    </row>
    <row r="137" spans="1:11" ht="15" x14ac:dyDescent="0.25">
      <c r="A137" s="179"/>
      <c r="B137" s="133" t="s">
        <v>306</v>
      </c>
      <c r="C137" s="145" t="s">
        <v>128</v>
      </c>
      <c r="D137" s="46">
        <v>1164</v>
      </c>
      <c r="E137" s="46">
        <v>492</v>
      </c>
      <c r="F137" s="46">
        <v>1656</v>
      </c>
      <c r="G137" s="47">
        <v>0</v>
      </c>
      <c r="H137" s="47">
        <v>0</v>
      </c>
      <c r="I137" s="47">
        <v>36316</v>
      </c>
      <c r="J137" s="48">
        <f t="shared" ref="J137:J140" si="15">SUM(F137:I137)</f>
        <v>37972</v>
      </c>
      <c r="K137" s="47">
        <f>J137</f>
        <v>37972</v>
      </c>
    </row>
    <row r="138" spans="1:11" ht="14.25" x14ac:dyDescent="0.2">
      <c r="A138" s="191"/>
      <c r="B138" s="204"/>
      <c r="C138" s="147" t="s">
        <v>298</v>
      </c>
      <c r="D138" s="43">
        <v>1164</v>
      </c>
      <c r="E138" s="43">
        <v>492</v>
      </c>
      <c r="F138" s="43">
        <v>1656</v>
      </c>
      <c r="G138" s="44">
        <v>0</v>
      </c>
      <c r="H138" s="44">
        <v>0</v>
      </c>
      <c r="I138" s="44">
        <v>16734</v>
      </c>
      <c r="J138" s="45">
        <f>SUM(F138:I138)</f>
        <v>18390</v>
      </c>
      <c r="K138" s="44">
        <f>J138</f>
        <v>18390</v>
      </c>
    </row>
    <row r="139" spans="1:11" ht="14.25" x14ac:dyDescent="0.2">
      <c r="A139" s="190"/>
      <c r="B139" s="204"/>
      <c r="C139" s="147" t="s">
        <v>299</v>
      </c>
      <c r="D139" s="43">
        <v>0</v>
      </c>
      <c r="E139" s="43">
        <v>0</v>
      </c>
      <c r="F139" s="43">
        <v>0</v>
      </c>
      <c r="G139" s="44">
        <v>0</v>
      </c>
      <c r="H139" s="44">
        <v>0</v>
      </c>
      <c r="I139" s="44">
        <v>10195</v>
      </c>
      <c r="J139" s="45">
        <f t="shared" si="15"/>
        <v>10195</v>
      </c>
      <c r="K139" s="44">
        <f t="shared" ref="K139:K140" si="16">J139</f>
        <v>10195</v>
      </c>
    </row>
    <row r="140" spans="1:11" ht="14.25" x14ac:dyDescent="0.2">
      <c r="A140" s="188"/>
      <c r="B140" s="204"/>
      <c r="C140" s="147" t="s">
        <v>300</v>
      </c>
      <c r="D140" s="43">
        <v>0</v>
      </c>
      <c r="E140" s="43">
        <v>0</v>
      </c>
      <c r="F140" s="43">
        <v>0</v>
      </c>
      <c r="G140" s="44">
        <v>0</v>
      </c>
      <c r="H140" s="44">
        <v>0</v>
      </c>
      <c r="I140" s="44">
        <v>8276</v>
      </c>
      <c r="J140" s="45">
        <f t="shared" si="15"/>
        <v>8276</v>
      </c>
      <c r="K140" s="44">
        <f t="shared" si="16"/>
        <v>8276</v>
      </c>
    </row>
    <row r="141" spans="1:11" ht="15" x14ac:dyDescent="0.25">
      <c r="A141" s="188"/>
      <c r="B141" s="114"/>
      <c r="C141" s="124"/>
      <c r="D141" s="40"/>
      <c r="E141" s="40"/>
      <c r="F141" s="40"/>
      <c r="G141" s="41"/>
      <c r="H141" s="163"/>
      <c r="I141" s="41"/>
      <c r="J141" s="42"/>
      <c r="K141" s="41"/>
    </row>
    <row r="142" spans="1:11" ht="15" x14ac:dyDescent="0.25">
      <c r="A142" s="188"/>
      <c r="B142" s="133" t="s">
        <v>129</v>
      </c>
      <c r="C142" s="136" t="s">
        <v>130</v>
      </c>
      <c r="D142" s="46">
        <v>7483</v>
      </c>
      <c r="E142" s="46">
        <v>29</v>
      </c>
      <c r="F142" s="46">
        <v>7512</v>
      </c>
      <c r="G142" s="47">
        <v>349</v>
      </c>
      <c r="H142" s="47">
        <v>293</v>
      </c>
      <c r="I142" s="47">
        <v>57</v>
      </c>
      <c r="J142" s="48">
        <f t="shared" si="11"/>
        <v>8211</v>
      </c>
      <c r="K142" s="47">
        <f>J142</f>
        <v>8211</v>
      </c>
    </row>
    <row r="143" spans="1:11" ht="15" x14ac:dyDescent="0.25">
      <c r="A143" s="188"/>
      <c r="B143" s="114"/>
      <c r="C143" s="160"/>
      <c r="D143" s="40"/>
      <c r="E143" s="40"/>
      <c r="F143" s="40"/>
      <c r="G143" s="41"/>
      <c r="H143" s="41"/>
      <c r="I143" s="41"/>
      <c r="J143" s="42"/>
      <c r="K143" s="41"/>
    </row>
    <row r="144" spans="1:11" ht="15" x14ac:dyDescent="0.25">
      <c r="A144" s="191"/>
      <c r="B144" s="167" t="s">
        <v>131</v>
      </c>
      <c r="C144" s="159" t="s">
        <v>132</v>
      </c>
      <c r="D144" s="213">
        <v>35052</v>
      </c>
      <c r="E144" s="213">
        <v>6631</v>
      </c>
      <c r="F144" s="213">
        <v>35661</v>
      </c>
      <c r="G144" s="214">
        <v>94508</v>
      </c>
      <c r="H144" s="214">
        <v>23152</v>
      </c>
      <c r="I144" s="214">
        <v>28409</v>
      </c>
      <c r="J144" s="215">
        <f t="shared" ref="J144:J201" si="17">SUM(F144:I144)</f>
        <v>181730</v>
      </c>
      <c r="K144" s="214">
        <f>J144-J148</f>
        <v>8230</v>
      </c>
    </row>
    <row r="145" spans="1:11" ht="15" x14ac:dyDescent="0.25">
      <c r="B145" s="114"/>
      <c r="C145" s="128"/>
      <c r="D145" s="40"/>
      <c r="E145" s="40"/>
      <c r="F145" s="40"/>
      <c r="G145" s="41"/>
      <c r="H145" s="41"/>
      <c r="I145" s="41"/>
      <c r="J145" s="42"/>
      <c r="K145" s="41"/>
    </row>
    <row r="146" spans="1:11" ht="15" x14ac:dyDescent="0.25">
      <c r="B146" s="133" t="s">
        <v>394</v>
      </c>
      <c r="C146" s="134" t="s">
        <v>395</v>
      </c>
      <c r="D146" s="46">
        <v>9</v>
      </c>
      <c r="E146" s="46">
        <v>6</v>
      </c>
      <c r="F146" s="46">
        <v>15</v>
      </c>
      <c r="G146" s="47">
        <v>21</v>
      </c>
      <c r="H146" s="47">
        <v>111</v>
      </c>
      <c r="I146" s="47">
        <v>0</v>
      </c>
      <c r="J146" s="48">
        <f t="shared" si="17"/>
        <v>147</v>
      </c>
      <c r="K146" s="47">
        <f>J146</f>
        <v>147</v>
      </c>
    </row>
    <row r="147" spans="1:11" ht="15" x14ac:dyDescent="0.25">
      <c r="A147" s="179"/>
      <c r="B147" s="114"/>
      <c r="C147" s="146"/>
      <c r="D147" s="40"/>
      <c r="E147" s="40"/>
      <c r="F147" s="40"/>
      <c r="G147" s="41"/>
      <c r="H147" s="41"/>
      <c r="I147" s="41"/>
      <c r="J147" s="42"/>
      <c r="K147" s="41"/>
    </row>
    <row r="148" spans="1:11" ht="15" x14ac:dyDescent="0.25">
      <c r="B148" s="133" t="s">
        <v>133</v>
      </c>
      <c r="C148" s="136" t="s">
        <v>134</v>
      </c>
      <c r="D148" s="46">
        <v>33296</v>
      </c>
      <c r="E148" s="46">
        <v>5442</v>
      </c>
      <c r="F148" s="46">
        <v>32716</v>
      </c>
      <c r="G148" s="47">
        <v>92413</v>
      </c>
      <c r="H148" s="47">
        <v>21176</v>
      </c>
      <c r="I148" s="47">
        <v>27195</v>
      </c>
      <c r="J148" s="48">
        <f t="shared" si="17"/>
        <v>173500</v>
      </c>
      <c r="K148" s="135">
        <v>0</v>
      </c>
    </row>
    <row r="149" spans="1:11" ht="15" x14ac:dyDescent="0.25">
      <c r="A149" s="179"/>
      <c r="B149" s="114"/>
      <c r="C149" s="124" t="s">
        <v>98</v>
      </c>
      <c r="D149" s="43">
        <v>0</v>
      </c>
      <c r="E149" s="43">
        <v>5251</v>
      </c>
      <c r="F149" s="43">
        <v>0</v>
      </c>
      <c r="G149" s="44">
        <v>80595</v>
      </c>
      <c r="H149" s="44">
        <v>15591</v>
      </c>
      <c r="I149" s="44">
        <v>27192</v>
      </c>
      <c r="J149" s="45">
        <f t="shared" si="17"/>
        <v>123378</v>
      </c>
      <c r="K149" s="41">
        <v>0</v>
      </c>
    </row>
    <row r="150" spans="1:11" ht="15" x14ac:dyDescent="0.25">
      <c r="A150" s="182"/>
      <c r="B150" s="114"/>
      <c r="C150" s="124" t="s">
        <v>99</v>
      </c>
      <c r="D150" s="43">
        <v>771</v>
      </c>
      <c r="E150" s="43">
        <v>0</v>
      </c>
      <c r="F150" s="43">
        <v>0</v>
      </c>
      <c r="G150" s="44">
        <v>101</v>
      </c>
      <c r="H150" s="44">
        <v>68</v>
      </c>
      <c r="I150" s="44">
        <v>3</v>
      </c>
      <c r="J150" s="45">
        <f t="shared" si="17"/>
        <v>172</v>
      </c>
      <c r="K150" s="41">
        <v>0</v>
      </c>
    </row>
    <row r="151" spans="1:11" ht="15" x14ac:dyDescent="0.25">
      <c r="A151" s="179"/>
      <c r="B151" s="114"/>
      <c r="C151" s="124" t="s">
        <v>100</v>
      </c>
      <c r="D151" s="43">
        <v>31339</v>
      </c>
      <c r="E151" s="43">
        <v>38</v>
      </c>
      <c r="F151" s="43">
        <v>31377</v>
      </c>
      <c r="G151" s="44">
        <v>0</v>
      </c>
      <c r="H151" s="44">
        <v>5059</v>
      </c>
      <c r="I151" s="44">
        <v>0</v>
      </c>
      <c r="J151" s="45">
        <f t="shared" si="17"/>
        <v>36436</v>
      </c>
      <c r="K151" s="41">
        <v>0</v>
      </c>
    </row>
    <row r="152" spans="1:11" ht="15" x14ac:dyDescent="0.25">
      <c r="A152" s="188"/>
      <c r="B152" s="114"/>
      <c r="C152" s="124" t="s">
        <v>101</v>
      </c>
      <c r="D152" s="43">
        <v>1154</v>
      </c>
      <c r="E152" s="43">
        <v>21</v>
      </c>
      <c r="F152" s="43">
        <v>1175</v>
      </c>
      <c r="G152" s="44">
        <v>8671</v>
      </c>
      <c r="H152" s="44">
        <v>0</v>
      </c>
      <c r="I152" s="44">
        <v>0</v>
      </c>
      <c r="J152" s="45">
        <f t="shared" si="17"/>
        <v>9846</v>
      </c>
      <c r="K152" s="41">
        <v>0</v>
      </c>
    </row>
    <row r="153" spans="1:11" ht="15" x14ac:dyDescent="0.25">
      <c r="A153" s="188"/>
      <c r="B153" s="114"/>
      <c r="C153" s="128" t="s">
        <v>102</v>
      </c>
      <c r="D153" s="43">
        <v>32</v>
      </c>
      <c r="E153" s="43">
        <v>132</v>
      </c>
      <c r="F153" s="43">
        <v>164</v>
      </c>
      <c r="G153" s="44">
        <v>3046</v>
      </c>
      <c r="H153" s="44">
        <v>458</v>
      </c>
      <c r="I153" s="44">
        <v>0</v>
      </c>
      <c r="J153" s="45">
        <f t="shared" si="17"/>
        <v>3668</v>
      </c>
      <c r="K153" s="41">
        <v>0</v>
      </c>
    </row>
    <row r="154" spans="1:11" ht="15" x14ac:dyDescent="0.25">
      <c r="B154" s="114"/>
      <c r="C154" s="128"/>
      <c r="D154" s="40"/>
      <c r="E154" s="40"/>
      <c r="F154" s="40"/>
      <c r="G154" s="41"/>
      <c r="H154" s="41"/>
      <c r="I154" s="41"/>
      <c r="J154" s="42"/>
      <c r="K154" s="41"/>
    </row>
    <row r="155" spans="1:11" ht="15" x14ac:dyDescent="0.25">
      <c r="A155" s="179"/>
      <c r="B155" s="133" t="s">
        <v>135</v>
      </c>
      <c r="C155" s="136" t="s">
        <v>136</v>
      </c>
      <c r="D155" s="46">
        <v>168</v>
      </c>
      <c r="E155" s="46">
        <v>75</v>
      </c>
      <c r="F155" s="46">
        <v>243</v>
      </c>
      <c r="G155" s="47">
        <v>490</v>
      </c>
      <c r="H155" s="47">
        <v>2</v>
      </c>
      <c r="I155" s="47">
        <v>398</v>
      </c>
      <c r="J155" s="48">
        <f t="shared" si="17"/>
        <v>1133</v>
      </c>
      <c r="K155" s="47">
        <f>J155</f>
        <v>1133</v>
      </c>
    </row>
    <row r="156" spans="1:11" ht="15" x14ac:dyDescent="0.25">
      <c r="A156" s="179"/>
      <c r="B156" s="114"/>
      <c r="C156" s="124" t="s">
        <v>137</v>
      </c>
      <c r="D156" s="43">
        <v>41</v>
      </c>
      <c r="E156" s="43">
        <v>19</v>
      </c>
      <c r="F156" s="43">
        <v>60</v>
      </c>
      <c r="G156" s="44">
        <v>426</v>
      </c>
      <c r="H156" s="44">
        <v>1</v>
      </c>
      <c r="I156" s="44">
        <v>397</v>
      </c>
      <c r="J156" s="45">
        <f t="shared" si="17"/>
        <v>884</v>
      </c>
      <c r="K156" s="44">
        <f>J156</f>
        <v>884</v>
      </c>
    </row>
    <row r="157" spans="1:11" ht="15" x14ac:dyDescent="0.25">
      <c r="A157" s="179"/>
      <c r="B157" s="114"/>
      <c r="C157" s="124" t="s">
        <v>158</v>
      </c>
      <c r="D157" s="43">
        <v>0</v>
      </c>
      <c r="E157" s="43">
        <v>0</v>
      </c>
      <c r="F157" s="43">
        <v>0</v>
      </c>
      <c r="G157" s="44">
        <v>0</v>
      </c>
      <c r="H157" s="44">
        <v>0</v>
      </c>
      <c r="I157" s="44">
        <v>0</v>
      </c>
      <c r="J157" s="45">
        <f t="shared" ref="J157:J158" si="18">SUM(F157:I157)</f>
        <v>0</v>
      </c>
      <c r="K157" s="44">
        <f t="shared" ref="K157:K158" si="19">J157</f>
        <v>0</v>
      </c>
    </row>
    <row r="158" spans="1:11" ht="15" x14ac:dyDescent="0.25">
      <c r="A158" s="179"/>
      <c r="B158" s="114"/>
      <c r="C158" s="124" t="s">
        <v>391</v>
      </c>
      <c r="D158" s="43">
        <v>0</v>
      </c>
      <c r="E158" s="43">
        <v>0</v>
      </c>
      <c r="F158" s="43">
        <v>0</v>
      </c>
      <c r="G158" s="44">
        <v>0</v>
      </c>
      <c r="H158" s="44">
        <v>0</v>
      </c>
      <c r="I158" s="44">
        <v>0</v>
      </c>
      <c r="J158" s="45">
        <f t="shared" si="18"/>
        <v>0</v>
      </c>
      <c r="K158" s="44">
        <f t="shared" si="19"/>
        <v>0</v>
      </c>
    </row>
    <row r="159" spans="1:11" ht="15" x14ac:dyDescent="0.25">
      <c r="B159" s="114"/>
      <c r="C159" s="128" t="s">
        <v>138</v>
      </c>
      <c r="D159" s="43">
        <v>87</v>
      </c>
      <c r="E159" s="43">
        <v>48</v>
      </c>
      <c r="F159" s="43">
        <v>135</v>
      </c>
      <c r="G159" s="44">
        <v>62</v>
      </c>
      <c r="H159" s="44">
        <v>0</v>
      </c>
      <c r="I159" s="44">
        <v>1</v>
      </c>
      <c r="J159" s="45">
        <f t="shared" si="17"/>
        <v>198</v>
      </c>
      <c r="K159" s="44">
        <f t="shared" ref="K159:K160" si="20">J159</f>
        <v>198</v>
      </c>
    </row>
    <row r="160" spans="1:11" ht="15" x14ac:dyDescent="0.25">
      <c r="A160" s="179"/>
      <c r="B160" s="114"/>
      <c r="C160" s="128" t="s">
        <v>36</v>
      </c>
      <c r="D160" s="43">
        <v>40</v>
      </c>
      <c r="E160" s="43">
        <v>8</v>
      </c>
      <c r="F160" s="43">
        <v>48</v>
      </c>
      <c r="G160" s="44">
        <v>2</v>
      </c>
      <c r="H160" s="44">
        <v>1</v>
      </c>
      <c r="I160" s="44">
        <v>0</v>
      </c>
      <c r="J160" s="45">
        <f t="shared" si="17"/>
        <v>51</v>
      </c>
      <c r="K160" s="44">
        <f t="shared" si="20"/>
        <v>51</v>
      </c>
    </row>
    <row r="161" spans="1:11" ht="15" x14ac:dyDescent="0.25">
      <c r="B161" s="114"/>
      <c r="C161" s="128"/>
      <c r="D161" s="40"/>
      <c r="E161" s="40"/>
      <c r="F161" s="40"/>
      <c r="G161" s="41"/>
      <c r="H161" s="41"/>
      <c r="I161" s="41"/>
      <c r="J161" s="42"/>
      <c r="K161" s="41"/>
    </row>
    <row r="162" spans="1:11" ht="15" x14ac:dyDescent="0.25">
      <c r="A162" s="179"/>
      <c r="B162" s="133" t="s">
        <v>139</v>
      </c>
      <c r="C162" s="136" t="s">
        <v>140</v>
      </c>
      <c r="D162" s="46">
        <v>1579</v>
      </c>
      <c r="E162" s="46">
        <v>1108</v>
      </c>
      <c r="F162" s="46">
        <v>2687</v>
      </c>
      <c r="G162" s="47">
        <v>1584</v>
      </c>
      <c r="H162" s="47">
        <v>1863</v>
      </c>
      <c r="I162" s="47">
        <v>816</v>
      </c>
      <c r="J162" s="48">
        <f t="shared" si="17"/>
        <v>6950</v>
      </c>
      <c r="K162" s="47">
        <f>J162</f>
        <v>6950</v>
      </c>
    </row>
    <row r="163" spans="1:11" ht="15" x14ac:dyDescent="0.25">
      <c r="A163" s="179"/>
      <c r="B163" s="114"/>
      <c r="C163" s="124" t="s">
        <v>141</v>
      </c>
      <c r="D163" s="43">
        <v>0</v>
      </c>
      <c r="E163" s="43">
        <v>0</v>
      </c>
      <c r="F163" s="43">
        <v>0</v>
      </c>
      <c r="G163" s="44">
        <v>26</v>
      </c>
      <c r="H163" s="44">
        <v>66</v>
      </c>
      <c r="I163" s="44">
        <v>0</v>
      </c>
      <c r="J163" s="45">
        <f t="shared" si="17"/>
        <v>92</v>
      </c>
      <c r="K163" s="44">
        <f>J163</f>
        <v>92</v>
      </c>
    </row>
    <row r="164" spans="1:11" ht="15" x14ac:dyDescent="0.25">
      <c r="A164" s="179"/>
      <c r="B164" s="114"/>
      <c r="C164" s="124" t="s">
        <v>142</v>
      </c>
      <c r="D164" s="43">
        <v>43</v>
      </c>
      <c r="E164" s="43">
        <v>65</v>
      </c>
      <c r="F164" s="43">
        <v>108</v>
      </c>
      <c r="G164" s="44">
        <v>117</v>
      </c>
      <c r="H164" s="44">
        <v>85</v>
      </c>
      <c r="I164" s="44">
        <v>0</v>
      </c>
      <c r="J164" s="45">
        <f t="shared" si="17"/>
        <v>310</v>
      </c>
      <c r="K164" s="44">
        <f t="shared" ref="K164:K170" si="21">J164</f>
        <v>310</v>
      </c>
    </row>
    <row r="165" spans="1:11" ht="15" x14ac:dyDescent="0.25">
      <c r="A165" s="179"/>
      <c r="B165" s="114"/>
      <c r="C165" s="124" t="s">
        <v>143</v>
      </c>
      <c r="D165" s="43">
        <v>674</v>
      </c>
      <c r="E165" s="43">
        <v>0</v>
      </c>
      <c r="F165" s="43">
        <v>674</v>
      </c>
      <c r="G165" s="44">
        <v>78</v>
      </c>
      <c r="H165" s="44">
        <v>299</v>
      </c>
      <c r="I165" s="44">
        <v>570</v>
      </c>
      <c r="J165" s="45">
        <f t="shared" si="17"/>
        <v>1621</v>
      </c>
      <c r="K165" s="44">
        <f t="shared" si="21"/>
        <v>1621</v>
      </c>
    </row>
    <row r="166" spans="1:11" ht="15" x14ac:dyDescent="0.25">
      <c r="A166" s="183"/>
      <c r="B166" s="114"/>
      <c r="C166" s="128" t="s">
        <v>144</v>
      </c>
      <c r="D166" s="43">
        <v>112</v>
      </c>
      <c r="E166" s="43">
        <v>445</v>
      </c>
      <c r="F166" s="43">
        <v>557</v>
      </c>
      <c r="G166" s="44">
        <v>332</v>
      </c>
      <c r="H166" s="44">
        <v>586</v>
      </c>
      <c r="I166" s="44">
        <v>36</v>
      </c>
      <c r="J166" s="45">
        <f t="shared" si="17"/>
        <v>1511</v>
      </c>
      <c r="K166" s="44">
        <f t="shared" si="21"/>
        <v>1511</v>
      </c>
    </row>
    <row r="167" spans="1:11" ht="15" x14ac:dyDescent="0.25">
      <c r="A167" s="179"/>
      <c r="B167" s="114"/>
      <c r="C167" s="128" t="s">
        <v>145</v>
      </c>
      <c r="D167" s="43">
        <v>186</v>
      </c>
      <c r="E167" s="43">
        <v>0</v>
      </c>
      <c r="F167" s="43">
        <v>186</v>
      </c>
      <c r="G167" s="44">
        <v>97</v>
      </c>
      <c r="H167" s="44">
        <v>446</v>
      </c>
      <c r="I167" s="44">
        <v>0</v>
      </c>
      <c r="J167" s="45">
        <f t="shared" si="17"/>
        <v>729</v>
      </c>
      <c r="K167" s="44">
        <f t="shared" si="21"/>
        <v>729</v>
      </c>
    </row>
    <row r="168" spans="1:11" ht="15" x14ac:dyDescent="0.25">
      <c r="A168" s="179"/>
      <c r="B168" s="114"/>
      <c r="C168" s="128" t="s">
        <v>146</v>
      </c>
      <c r="D168" s="43">
        <v>267</v>
      </c>
      <c r="E168" s="43">
        <v>112</v>
      </c>
      <c r="F168" s="43">
        <v>379</v>
      </c>
      <c r="G168" s="44">
        <v>523</v>
      </c>
      <c r="H168" s="44">
        <v>287</v>
      </c>
      <c r="I168" s="44">
        <v>88</v>
      </c>
      <c r="J168" s="45">
        <f t="shared" si="17"/>
        <v>1277</v>
      </c>
      <c r="K168" s="44">
        <f t="shared" si="21"/>
        <v>1277</v>
      </c>
    </row>
    <row r="169" spans="1:11" ht="15" x14ac:dyDescent="0.25">
      <c r="A169" s="191"/>
      <c r="B169" s="114"/>
      <c r="C169" s="115" t="s">
        <v>367</v>
      </c>
      <c r="D169" s="43">
        <v>96</v>
      </c>
      <c r="E169" s="43">
        <v>0</v>
      </c>
      <c r="F169" s="43">
        <v>96</v>
      </c>
      <c r="G169" s="44">
        <v>0</v>
      </c>
      <c r="H169" s="44">
        <v>0</v>
      </c>
      <c r="I169" s="44">
        <v>0</v>
      </c>
      <c r="J169" s="45">
        <f t="shared" si="17"/>
        <v>96</v>
      </c>
      <c r="K169" s="44">
        <f t="shared" si="21"/>
        <v>96</v>
      </c>
    </row>
    <row r="170" spans="1:11" ht="15" x14ac:dyDescent="0.25">
      <c r="A170" s="191"/>
      <c r="B170" s="114"/>
      <c r="C170" s="124" t="s">
        <v>147</v>
      </c>
      <c r="D170" s="43">
        <v>201</v>
      </c>
      <c r="E170" s="43">
        <v>486</v>
      </c>
      <c r="F170" s="43">
        <v>687</v>
      </c>
      <c r="G170" s="44">
        <v>411</v>
      </c>
      <c r="H170" s="44">
        <v>94</v>
      </c>
      <c r="I170" s="44">
        <v>122</v>
      </c>
      <c r="J170" s="45">
        <f t="shared" si="17"/>
        <v>1314</v>
      </c>
      <c r="K170" s="44">
        <f t="shared" si="21"/>
        <v>1314</v>
      </c>
    </row>
    <row r="171" spans="1:11" ht="15" x14ac:dyDescent="0.25">
      <c r="A171" s="188"/>
      <c r="B171" s="114"/>
      <c r="C171" s="124"/>
      <c r="D171" s="40"/>
      <c r="E171" s="40"/>
      <c r="F171" s="40"/>
      <c r="G171" s="41"/>
      <c r="H171" s="41"/>
      <c r="I171" s="41"/>
      <c r="J171" s="42"/>
      <c r="K171" s="41"/>
    </row>
    <row r="172" spans="1:11" ht="15" x14ac:dyDescent="0.25">
      <c r="A172" s="191"/>
      <c r="B172" s="167" t="s">
        <v>148</v>
      </c>
      <c r="C172" s="159" t="s">
        <v>149</v>
      </c>
      <c r="D172" s="213">
        <v>1420</v>
      </c>
      <c r="E172" s="213">
        <v>3260</v>
      </c>
      <c r="F172" s="213">
        <v>2195</v>
      </c>
      <c r="G172" s="214">
        <v>7765</v>
      </c>
      <c r="H172" s="214">
        <v>3978</v>
      </c>
      <c r="I172" s="214">
        <v>39</v>
      </c>
      <c r="J172" s="215">
        <f t="shared" si="17"/>
        <v>13977</v>
      </c>
      <c r="K172" s="214">
        <f>J172-J191</f>
        <v>9413</v>
      </c>
    </row>
    <row r="173" spans="1:11" ht="15" x14ac:dyDescent="0.25">
      <c r="A173" s="188"/>
      <c r="B173" s="114"/>
      <c r="C173" s="146"/>
      <c r="D173" s="40"/>
      <c r="E173" s="40"/>
      <c r="F173" s="40"/>
      <c r="G173" s="41"/>
      <c r="H173" s="41"/>
      <c r="I173" s="41"/>
      <c r="J173" s="42"/>
      <c r="K173" s="41"/>
    </row>
    <row r="174" spans="1:11" ht="15" x14ac:dyDescent="0.25">
      <c r="A174" s="188"/>
      <c r="B174" s="133" t="s">
        <v>150</v>
      </c>
      <c r="C174" s="136" t="s">
        <v>151</v>
      </c>
      <c r="D174" s="46">
        <v>110</v>
      </c>
      <c r="E174" s="46">
        <v>0</v>
      </c>
      <c r="F174" s="46">
        <v>110</v>
      </c>
      <c r="G174" s="47">
        <v>2087</v>
      </c>
      <c r="H174" s="47">
        <v>1684</v>
      </c>
      <c r="I174" s="47">
        <v>0</v>
      </c>
      <c r="J174" s="48">
        <f t="shared" si="17"/>
        <v>3881</v>
      </c>
      <c r="K174" s="47">
        <f>J174</f>
        <v>3881</v>
      </c>
    </row>
    <row r="175" spans="1:11" ht="15" x14ac:dyDescent="0.25">
      <c r="A175" s="188"/>
      <c r="B175" s="114"/>
      <c r="C175" s="128" t="s">
        <v>152</v>
      </c>
      <c r="D175" s="43">
        <v>110</v>
      </c>
      <c r="E175" s="43">
        <v>0</v>
      </c>
      <c r="F175" s="43">
        <v>110</v>
      </c>
      <c r="G175" s="44">
        <v>2087</v>
      </c>
      <c r="H175" s="44">
        <v>89</v>
      </c>
      <c r="I175" s="44">
        <v>0</v>
      </c>
      <c r="J175" s="45">
        <f t="shared" si="17"/>
        <v>2286</v>
      </c>
      <c r="K175" s="44">
        <f>J175</f>
        <v>2286</v>
      </c>
    </row>
    <row r="176" spans="1:11" ht="15" x14ac:dyDescent="0.25">
      <c r="A176" s="189"/>
      <c r="B176" s="114"/>
      <c r="C176" s="124" t="s">
        <v>153</v>
      </c>
      <c r="D176" s="43">
        <v>0</v>
      </c>
      <c r="E176" s="43">
        <v>0</v>
      </c>
      <c r="F176" s="43">
        <v>0</v>
      </c>
      <c r="G176" s="44">
        <v>0</v>
      </c>
      <c r="H176" s="44">
        <v>94</v>
      </c>
      <c r="I176" s="44">
        <v>0</v>
      </c>
      <c r="J176" s="45">
        <f t="shared" si="17"/>
        <v>94</v>
      </c>
      <c r="K176" s="44">
        <f t="shared" ref="K176:K180" si="22">J176</f>
        <v>94</v>
      </c>
    </row>
    <row r="177" spans="1:11" ht="15" x14ac:dyDescent="0.25">
      <c r="A177" s="189"/>
      <c r="B177" s="114"/>
      <c r="C177" s="124" t="s">
        <v>154</v>
      </c>
      <c r="D177" s="43">
        <v>0</v>
      </c>
      <c r="E177" s="43">
        <v>0</v>
      </c>
      <c r="F177" s="43">
        <v>0</v>
      </c>
      <c r="G177" s="44">
        <v>0</v>
      </c>
      <c r="H177" s="44">
        <v>213</v>
      </c>
      <c r="I177" s="44">
        <v>0</v>
      </c>
      <c r="J177" s="45">
        <f t="shared" si="17"/>
        <v>213</v>
      </c>
      <c r="K177" s="44">
        <f t="shared" si="22"/>
        <v>213</v>
      </c>
    </row>
    <row r="178" spans="1:11" ht="15" x14ac:dyDescent="0.25">
      <c r="A178" s="189"/>
      <c r="B178" s="114"/>
      <c r="C178" s="124" t="s">
        <v>155</v>
      </c>
      <c r="D178" s="43">
        <v>0</v>
      </c>
      <c r="E178" s="43">
        <v>0</v>
      </c>
      <c r="F178" s="43">
        <v>0</v>
      </c>
      <c r="G178" s="44">
        <v>0</v>
      </c>
      <c r="H178" s="44">
        <v>1288</v>
      </c>
      <c r="I178" s="44">
        <v>0</v>
      </c>
      <c r="J178" s="45">
        <f t="shared" si="17"/>
        <v>1288</v>
      </c>
      <c r="K178" s="44">
        <f t="shared" si="22"/>
        <v>1288</v>
      </c>
    </row>
    <row r="179" spans="1:11" ht="15" x14ac:dyDescent="0.25">
      <c r="A179" s="186"/>
      <c r="B179" s="114"/>
      <c r="C179" s="124" t="s">
        <v>156</v>
      </c>
      <c r="D179" s="43">
        <v>0</v>
      </c>
      <c r="E179" s="43">
        <v>0</v>
      </c>
      <c r="F179" s="43">
        <v>0</v>
      </c>
      <c r="G179" s="44">
        <v>0</v>
      </c>
      <c r="H179" s="44">
        <v>0</v>
      </c>
      <c r="I179" s="44">
        <v>0</v>
      </c>
      <c r="J179" s="45">
        <f>SUM(F179:I179)</f>
        <v>0</v>
      </c>
      <c r="K179" s="44">
        <f t="shared" si="22"/>
        <v>0</v>
      </c>
    </row>
    <row r="180" spans="1:11" ht="15" x14ac:dyDescent="0.25">
      <c r="A180" s="186"/>
      <c r="B180" s="114"/>
      <c r="C180" s="124" t="s">
        <v>36</v>
      </c>
      <c r="D180" s="43">
        <v>0</v>
      </c>
      <c r="E180" s="43">
        <v>0</v>
      </c>
      <c r="F180" s="43">
        <v>0</v>
      </c>
      <c r="G180" s="44">
        <v>0</v>
      </c>
      <c r="H180" s="44">
        <v>0</v>
      </c>
      <c r="I180" s="44">
        <v>0</v>
      </c>
      <c r="J180" s="45">
        <f>SUM(F180:I180)</f>
        <v>0</v>
      </c>
      <c r="K180" s="44">
        <f t="shared" si="22"/>
        <v>0</v>
      </c>
    </row>
    <row r="181" spans="1:11" ht="15" x14ac:dyDescent="0.25">
      <c r="A181" s="188"/>
      <c r="B181" s="114"/>
      <c r="C181" s="146"/>
      <c r="D181" s="40"/>
      <c r="E181" s="40"/>
      <c r="F181" s="40"/>
      <c r="G181" s="41"/>
      <c r="H181" s="41"/>
      <c r="I181" s="41"/>
      <c r="J181" s="42"/>
      <c r="K181" s="41"/>
    </row>
    <row r="182" spans="1:11" ht="15" x14ac:dyDescent="0.25">
      <c r="A182" s="188"/>
      <c r="B182" s="133" t="s">
        <v>157</v>
      </c>
      <c r="C182" s="136" t="s">
        <v>338</v>
      </c>
      <c r="D182" s="46">
        <v>706</v>
      </c>
      <c r="E182" s="46">
        <v>525</v>
      </c>
      <c r="F182" s="46">
        <v>1231</v>
      </c>
      <c r="G182" s="47">
        <v>3075</v>
      </c>
      <c r="H182" s="47">
        <v>436</v>
      </c>
      <c r="I182" s="47">
        <v>1</v>
      </c>
      <c r="J182" s="48">
        <f t="shared" si="17"/>
        <v>4743</v>
      </c>
      <c r="K182" s="47">
        <f>J182</f>
        <v>4743</v>
      </c>
    </row>
    <row r="183" spans="1:11" ht="15" x14ac:dyDescent="0.25">
      <c r="A183" s="189"/>
      <c r="B183" s="114"/>
      <c r="C183" s="124" t="s">
        <v>158</v>
      </c>
      <c r="D183" s="43">
        <v>576</v>
      </c>
      <c r="E183" s="43">
        <v>443</v>
      </c>
      <c r="F183" s="43">
        <v>1019</v>
      </c>
      <c r="G183" s="44">
        <v>1694</v>
      </c>
      <c r="H183" s="44">
        <v>321</v>
      </c>
      <c r="I183" s="44">
        <v>1</v>
      </c>
      <c r="J183" s="45">
        <f t="shared" si="17"/>
        <v>3035</v>
      </c>
      <c r="K183" s="44">
        <f>J183</f>
        <v>3035</v>
      </c>
    </row>
    <row r="184" spans="1:11" ht="15" x14ac:dyDescent="0.25">
      <c r="A184" s="189"/>
      <c r="B184" s="114"/>
      <c r="C184" s="124" t="s">
        <v>304</v>
      </c>
      <c r="D184" s="43">
        <v>11</v>
      </c>
      <c r="E184" s="43">
        <v>1</v>
      </c>
      <c r="F184" s="43">
        <v>12</v>
      </c>
      <c r="G184" s="44">
        <v>943</v>
      </c>
      <c r="H184" s="44">
        <v>0</v>
      </c>
      <c r="I184" s="44">
        <v>0</v>
      </c>
      <c r="J184" s="45">
        <f t="shared" si="17"/>
        <v>955</v>
      </c>
      <c r="K184" s="44">
        <f t="shared" ref="K184:K189" si="23">J184</f>
        <v>955</v>
      </c>
    </row>
    <row r="185" spans="1:11" ht="15" x14ac:dyDescent="0.25">
      <c r="A185" s="188"/>
      <c r="B185" s="114"/>
      <c r="C185" s="128" t="s">
        <v>159</v>
      </c>
      <c r="D185" s="43">
        <v>61</v>
      </c>
      <c r="E185" s="43">
        <v>22</v>
      </c>
      <c r="F185" s="43">
        <v>83</v>
      </c>
      <c r="G185" s="44">
        <v>55</v>
      </c>
      <c r="H185" s="44">
        <v>111</v>
      </c>
      <c r="I185" s="44">
        <v>0</v>
      </c>
      <c r="J185" s="45">
        <f t="shared" si="17"/>
        <v>249</v>
      </c>
      <c r="K185" s="44">
        <f t="shared" si="23"/>
        <v>249</v>
      </c>
    </row>
    <row r="186" spans="1:11" ht="15" x14ac:dyDescent="0.25">
      <c r="A186" s="188"/>
      <c r="B186" s="114"/>
      <c r="C186" s="128" t="s">
        <v>305</v>
      </c>
      <c r="D186" s="43">
        <v>58</v>
      </c>
      <c r="E186" s="43">
        <v>0</v>
      </c>
      <c r="F186" s="43">
        <v>58</v>
      </c>
      <c r="G186" s="44">
        <v>143</v>
      </c>
      <c r="H186" s="44">
        <v>2</v>
      </c>
      <c r="I186" s="44">
        <v>0</v>
      </c>
      <c r="J186" s="45">
        <f>SUM(F186:I186)</f>
        <v>203</v>
      </c>
      <c r="K186" s="44">
        <f t="shared" si="23"/>
        <v>203</v>
      </c>
    </row>
    <row r="187" spans="1:11" ht="15" x14ac:dyDescent="0.25">
      <c r="A187" s="188"/>
      <c r="B187" s="114"/>
      <c r="C187" s="128" t="s">
        <v>391</v>
      </c>
      <c r="D187" s="43">
        <v>0</v>
      </c>
      <c r="E187" s="43">
        <v>0</v>
      </c>
      <c r="F187" s="43">
        <v>0</v>
      </c>
      <c r="G187" s="44">
        <v>0</v>
      </c>
      <c r="H187" s="44">
        <v>0</v>
      </c>
      <c r="I187" s="44">
        <v>0</v>
      </c>
      <c r="J187" s="45">
        <f>SUM(F187:I187)</f>
        <v>0</v>
      </c>
      <c r="K187" s="44">
        <f t="shared" ref="K187" si="24">J187</f>
        <v>0</v>
      </c>
    </row>
    <row r="188" spans="1:11" ht="15" x14ac:dyDescent="0.25">
      <c r="A188" s="190"/>
      <c r="B188" s="114"/>
      <c r="C188" s="124" t="s">
        <v>160</v>
      </c>
      <c r="D188" s="43">
        <v>0</v>
      </c>
      <c r="E188" s="43">
        <v>55</v>
      </c>
      <c r="F188" s="43">
        <v>55</v>
      </c>
      <c r="G188" s="44">
        <v>216</v>
      </c>
      <c r="H188" s="44">
        <v>1</v>
      </c>
      <c r="I188" s="44">
        <v>0</v>
      </c>
      <c r="J188" s="45">
        <f t="shared" si="17"/>
        <v>272</v>
      </c>
      <c r="K188" s="44">
        <f t="shared" si="23"/>
        <v>272</v>
      </c>
    </row>
    <row r="189" spans="1:11" ht="15" x14ac:dyDescent="0.25">
      <c r="A189" s="191"/>
      <c r="B189" s="114"/>
      <c r="C189" s="124" t="s">
        <v>97</v>
      </c>
      <c r="D189" s="43">
        <v>0</v>
      </c>
      <c r="E189" s="43">
        <v>4</v>
      </c>
      <c r="F189" s="43">
        <v>4</v>
      </c>
      <c r="G189" s="44">
        <v>24</v>
      </c>
      <c r="H189" s="44">
        <v>1</v>
      </c>
      <c r="I189" s="44">
        <v>0</v>
      </c>
      <c r="J189" s="45">
        <f t="shared" si="17"/>
        <v>29</v>
      </c>
      <c r="K189" s="44">
        <f t="shared" si="23"/>
        <v>29</v>
      </c>
    </row>
    <row r="190" spans="1:11" ht="15" x14ac:dyDescent="0.25">
      <c r="B190" s="114"/>
      <c r="C190" s="146"/>
      <c r="D190" s="40"/>
      <c r="E190" s="40"/>
      <c r="F190" s="40"/>
      <c r="G190" s="41"/>
      <c r="H190" s="41"/>
      <c r="I190" s="41"/>
      <c r="J190" s="42"/>
      <c r="K190" s="41"/>
    </row>
    <row r="191" spans="1:11" ht="15" x14ac:dyDescent="0.25">
      <c r="B191" s="133" t="s">
        <v>308</v>
      </c>
      <c r="C191" s="136" t="s">
        <v>161</v>
      </c>
      <c r="D191" s="46">
        <v>228</v>
      </c>
      <c r="E191" s="46">
        <v>2655</v>
      </c>
      <c r="F191" s="46">
        <v>398</v>
      </c>
      <c r="G191" s="47">
        <v>2439</v>
      </c>
      <c r="H191" s="47">
        <v>1689</v>
      </c>
      <c r="I191" s="47">
        <v>38</v>
      </c>
      <c r="J191" s="48">
        <f t="shared" si="17"/>
        <v>4564</v>
      </c>
      <c r="K191" s="135">
        <v>0</v>
      </c>
    </row>
    <row r="192" spans="1:11" ht="15" x14ac:dyDescent="0.25">
      <c r="A192" s="179"/>
      <c r="B192" s="114"/>
      <c r="C192" s="124" t="s">
        <v>340</v>
      </c>
      <c r="D192" s="43">
        <v>225</v>
      </c>
      <c r="E192" s="43">
        <v>2260</v>
      </c>
      <c r="F192" s="43">
        <v>0</v>
      </c>
      <c r="G192" s="44">
        <v>2269</v>
      </c>
      <c r="H192" s="44">
        <v>300</v>
      </c>
      <c r="I192" s="44">
        <v>38</v>
      </c>
      <c r="J192" s="45">
        <f>SUM(F192:I192)</f>
        <v>2607</v>
      </c>
      <c r="K192" s="41">
        <v>0</v>
      </c>
    </row>
    <row r="193" spans="1:11" ht="15" x14ac:dyDescent="0.25">
      <c r="A193" s="179"/>
      <c r="B193" s="114"/>
      <c r="C193" s="124" t="s">
        <v>100</v>
      </c>
      <c r="D193" s="43">
        <v>2</v>
      </c>
      <c r="E193" s="43">
        <v>373</v>
      </c>
      <c r="F193" s="43">
        <v>375</v>
      </c>
      <c r="G193" s="44">
        <v>0</v>
      </c>
      <c r="H193" s="44">
        <v>1389</v>
      </c>
      <c r="I193" s="44">
        <v>0</v>
      </c>
      <c r="J193" s="45">
        <f t="shared" si="17"/>
        <v>1764</v>
      </c>
      <c r="K193" s="41">
        <v>0</v>
      </c>
    </row>
    <row r="194" spans="1:11" ht="15" x14ac:dyDescent="0.25">
      <c r="A194" s="191"/>
      <c r="B194" s="114"/>
      <c r="C194" s="124" t="s">
        <v>101</v>
      </c>
      <c r="D194" s="43">
        <v>1</v>
      </c>
      <c r="E194" s="43">
        <v>22</v>
      </c>
      <c r="F194" s="43">
        <v>23</v>
      </c>
      <c r="G194" s="44">
        <v>170</v>
      </c>
      <c r="H194" s="44">
        <v>0</v>
      </c>
      <c r="I194" s="44">
        <v>0</v>
      </c>
      <c r="J194" s="45">
        <f t="shared" si="17"/>
        <v>193</v>
      </c>
      <c r="K194" s="41">
        <v>0</v>
      </c>
    </row>
    <row r="195" spans="1:11" ht="15" x14ac:dyDescent="0.25">
      <c r="A195" s="186"/>
      <c r="B195" s="114"/>
      <c r="C195" s="128" t="s">
        <v>102</v>
      </c>
      <c r="D195" s="43">
        <v>0</v>
      </c>
      <c r="E195" s="43">
        <v>0</v>
      </c>
      <c r="F195" s="43">
        <v>0</v>
      </c>
      <c r="G195" s="44">
        <v>0</v>
      </c>
      <c r="H195" s="44">
        <v>0</v>
      </c>
      <c r="I195" s="44">
        <v>0</v>
      </c>
      <c r="J195" s="45">
        <f t="shared" si="17"/>
        <v>0</v>
      </c>
      <c r="K195" s="41">
        <v>0</v>
      </c>
    </row>
    <row r="196" spans="1:11" ht="15" x14ac:dyDescent="0.25">
      <c r="A196" s="191"/>
      <c r="B196" s="114"/>
      <c r="C196" s="115"/>
      <c r="D196" s="40"/>
      <c r="E196" s="40"/>
      <c r="F196" s="40"/>
      <c r="G196" s="40"/>
      <c r="H196" s="40"/>
      <c r="I196" s="40"/>
      <c r="J196" s="40"/>
      <c r="K196" s="41"/>
    </row>
    <row r="197" spans="1:11" ht="15" x14ac:dyDescent="0.25">
      <c r="A197" s="191"/>
      <c r="B197" s="133" t="s">
        <v>162</v>
      </c>
      <c r="C197" s="145" t="s">
        <v>163</v>
      </c>
      <c r="D197" s="205">
        <v>0</v>
      </c>
      <c r="E197" s="205">
        <v>0</v>
      </c>
      <c r="F197" s="205">
        <v>0</v>
      </c>
      <c r="G197" s="206">
        <v>0</v>
      </c>
      <c r="H197" s="206">
        <v>0</v>
      </c>
      <c r="I197" s="206">
        <v>0</v>
      </c>
      <c r="J197" s="207"/>
      <c r="K197" s="206"/>
    </row>
    <row r="198" spans="1:11" ht="15" x14ac:dyDescent="0.25">
      <c r="A198" s="191"/>
      <c r="B198" s="114"/>
      <c r="C198" s="115"/>
      <c r="D198" s="40"/>
      <c r="E198" s="40"/>
      <c r="F198" s="40"/>
      <c r="G198" s="40"/>
      <c r="H198" s="40"/>
      <c r="I198" s="40"/>
      <c r="J198" s="40"/>
      <c r="K198" s="41"/>
    </row>
    <row r="199" spans="1:11" ht="31.15" customHeight="1" x14ac:dyDescent="0.2">
      <c r="B199" s="208" t="s">
        <v>375</v>
      </c>
      <c r="C199" s="209" t="s">
        <v>377</v>
      </c>
      <c r="D199" s="55">
        <v>376</v>
      </c>
      <c r="E199" s="55">
        <v>80</v>
      </c>
      <c r="F199" s="55">
        <v>456</v>
      </c>
      <c r="G199" s="56">
        <v>164</v>
      </c>
      <c r="H199" s="56">
        <v>169</v>
      </c>
      <c r="I199" s="56">
        <v>0</v>
      </c>
      <c r="J199" s="57">
        <f t="shared" si="17"/>
        <v>789</v>
      </c>
      <c r="K199" s="56">
        <f>J199</f>
        <v>789</v>
      </c>
    </row>
    <row r="200" spans="1:11" ht="15" x14ac:dyDescent="0.25">
      <c r="B200" s="139"/>
      <c r="C200" s="124" t="s">
        <v>164</v>
      </c>
      <c r="D200" s="43">
        <v>8</v>
      </c>
      <c r="E200" s="43">
        <v>0</v>
      </c>
      <c r="F200" s="43">
        <v>8</v>
      </c>
      <c r="G200" s="44">
        <v>0</v>
      </c>
      <c r="H200" s="44">
        <v>0</v>
      </c>
      <c r="I200" s="44">
        <v>0</v>
      </c>
      <c r="J200" s="45">
        <f t="shared" si="17"/>
        <v>8</v>
      </c>
      <c r="K200" s="44">
        <f>J200</f>
        <v>8</v>
      </c>
    </row>
    <row r="201" spans="1:11" ht="15" x14ac:dyDescent="0.25">
      <c r="B201" s="139"/>
      <c r="C201" s="124" t="s">
        <v>97</v>
      </c>
      <c r="D201" s="43">
        <v>368</v>
      </c>
      <c r="E201" s="43">
        <v>80</v>
      </c>
      <c r="F201" s="43">
        <v>448</v>
      </c>
      <c r="G201" s="44">
        <v>164</v>
      </c>
      <c r="H201" s="44">
        <v>169</v>
      </c>
      <c r="I201" s="44">
        <v>0</v>
      </c>
      <c r="J201" s="45">
        <f t="shared" si="17"/>
        <v>781</v>
      </c>
      <c r="K201" s="44">
        <f>J201</f>
        <v>781</v>
      </c>
    </row>
    <row r="202" spans="1:11" ht="15" x14ac:dyDescent="0.25">
      <c r="B202" s="139"/>
      <c r="C202" s="146"/>
      <c r="D202" s="162"/>
      <c r="E202" s="162"/>
      <c r="F202" s="162"/>
      <c r="G202" s="163"/>
      <c r="H202" s="163"/>
      <c r="I202" s="163"/>
      <c r="J202" s="161"/>
      <c r="K202" s="163"/>
    </row>
  </sheetData>
  <mergeCells count="7">
    <mergeCell ref="K6:K9"/>
    <mergeCell ref="B6:C9"/>
    <mergeCell ref="D6:F8"/>
    <mergeCell ref="G6:G9"/>
    <mergeCell ref="H6:H9"/>
    <mergeCell ref="I6:I9"/>
    <mergeCell ref="J6:J9"/>
  </mergeCells>
  <conditionalFormatting sqref="L27">
    <cfRule type="cellIs" dxfId="417" priority="33" stopIfTrue="1" operator="notEqual">
      <formula>L29+L30+L31+L32+L33</formula>
    </cfRule>
  </conditionalFormatting>
  <conditionalFormatting sqref="D47:K47">
    <cfRule type="cellIs" dxfId="416" priority="4" stopIfTrue="1" operator="notEqual">
      <formula>D48+D49</formula>
    </cfRule>
  </conditionalFormatting>
  <conditionalFormatting sqref="D51:K51">
    <cfRule type="cellIs" dxfId="415" priority="5" stopIfTrue="1" operator="notEqual">
      <formula>D52+D53+D54</formula>
    </cfRule>
  </conditionalFormatting>
  <conditionalFormatting sqref="D162:K162">
    <cfRule type="cellIs" dxfId="414" priority="6" stopIfTrue="1" operator="notEqual">
      <formula>SUM(D163:D170)</formula>
    </cfRule>
  </conditionalFormatting>
  <conditionalFormatting sqref="D78:K78">
    <cfRule type="cellIs" dxfId="413" priority="7" stopIfTrue="1" operator="notEqual">
      <formula>D79+D80+D81+D82+D83+D84+D85+D86+D87+D88</formula>
    </cfRule>
  </conditionalFormatting>
  <conditionalFormatting sqref="D97:K97">
    <cfRule type="cellIs" dxfId="412" priority="8" stopIfTrue="1" operator="notEqual">
      <formula>D98+D99+D100+D101+D102+D103+D104+D105+D106+D107</formula>
    </cfRule>
  </conditionalFormatting>
  <conditionalFormatting sqref="D109:K109">
    <cfRule type="cellIs" dxfId="411" priority="9" stopIfTrue="1" operator="notEqual">
      <formula>D110+D111+D112+D113+D114+D115</formula>
    </cfRule>
  </conditionalFormatting>
  <conditionalFormatting sqref="D174:K174">
    <cfRule type="cellIs" dxfId="410" priority="10" stopIfTrue="1" operator="notEqual">
      <formula>SUM(D175:D180)</formula>
    </cfRule>
  </conditionalFormatting>
  <conditionalFormatting sqref="D27:K27">
    <cfRule type="cellIs" dxfId="409" priority="12" stopIfTrue="1" operator="notEqual">
      <formula>D29+D30+D31+D32+D33</formula>
    </cfRule>
  </conditionalFormatting>
  <conditionalFormatting sqref="D148:K148">
    <cfRule type="cellIs" dxfId="408" priority="3" stopIfTrue="1" operator="notEqual">
      <formula>D149+D150+D151+D152+D153</formula>
    </cfRule>
  </conditionalFormatting>
  <conditionalFormatting sqref="D56:K56">
    <cfRule type="cellIs" dxfId="407" priority="18" stopIfTrue="1" operator="notEqual">
      <formula>D57+D59+D60+D62+D63+D64+D61+D65+D66+D67+D68+D69+D70+D71+D72+D75+D76</formula>
    </cfRule>
  </conditionalFormatting>
  <conditionalFormatting sqref="D155:K155">
    <cfRule type="cellIs" dxfId="406" priority="1" stopIfTrue="1" operator="notEqual">
      <formula>D156+D159+D160</formula>
    </cfRule>
  </conditionalFormatting>
  <conditionalFormatting sqref="D135:K135">
    <cfRule type="cellIs" dxfId="405" priority="19" stopIfTrue="1" operator="notEqual">
      <formula>#REF!+#REF!</formula>
    </cfRule>
  </conditionalFormatting>
  <conditionalFormatting sqref="D137:K137">
    <cfRule type="cellIs" dxfId="404" priority="20" stopIfTrue="1" operator="notEqual">
      <formula>D139+D138+D140+#REF!</formula>
    </cfRule>
  </conditionalFormatting>
  <conditionalFormatting sqref="D22:J22 K22:K25">
    <cfRule type="cellIs" dxfId="403" priority="21" stopIfTrue="1" operator="notEqual">
      <formula>D23+D24+#REF!+D25</formula>
    </cfRule>
  </conditionalFormatting>
  <conditionalFormatting sqref="D191:K191">
    <cfRule type="cellIs" dxfId="402" priority="64" stopIfTrue="1" operator="notEqual">
      <formula>D192+#REF!+D193+D194+D195</formula>
    </cfRule>
  </conditionalFormatting>
  <conditionalFormatting sqref="D35:K35">
    <cfRule type="cellIs" dxfId="401" priority="69" stopIfTrue="1" operator="notEqual">
      <formula>D36+D37+D38+D39+D41+D40</formula>
    </cfRule>
  </conditionalFormatting>
  <conditionalFormatting sqref="D13:K13 D182:K182">
    <cfRule type="cellIs" dxfId="400" priority="70" stopIfTrue="1" operator="notEqual">
      <formula>SUM(D14:D20)</formula>
    </cfRule>
  </conditionalFormatting>
  <conditionalFormatting sqref="D199:K199">
    <cfRule type="cellIs" dxfId="399" priority="83" stopIfTrue="1" operator="notEqual">
      <formula>#REF!+D200+D201</formula>
    </cfRule>
  </conditionalFormatting>
  <conditionalFormatting sqref="D202:K202">
    <cfRule type="cellIs" dxfId="398" priority="107" stopIfTrue="1" operator="notEqual">
      <formula>#REF!+#REF!+#REF!+#REF!</formula>
    </cfRule>
  </conditionalFormatting>
  <conditionalFormatting sqref="D201:K201">
    <cfRule type="cellIs" dxfId="397" priority="108" stopIfTrue="1" operator="notEqual">
      <formula>#REF!+#REF!+#REF!+#REF!</formula>
    </cfRule>
  </conditionalFormatting>
  <conditionalFormatting sqref="D200:K200">
    <cfRule type="cellIs" dxfId="396" priority="109" stopIfTrue="1" operator="notEqual">
      <formula>#REF!+#REF!+#REF!+#REF!</formula>
    </cfRule>
  </conditionalFormatting>
  <hyperlinks>
    <hyperlink ref="K5" location="Índice!A1" display="índice"/>
  </hyperlinks>
  <printOptions horizontalCentered="1"/>
  <pageMargins left="0.19685039370078741" right="0.19685039370078741" top="0.15748031496062992" bottom="0.15748031496062992" header="0" footer="0"/>
  <pageSetup paperSize="9" scale="59" fitToWidth="3" fitToHeight="3" orientation="landscape" r:id="rId1"/>
  <headerFooter alignWithMargins="0"/>
  <rowBreaks count="5" manualBreakCount="5">
    <brk id="43" min="1" max="10" man="1"/>
    <brk id="93" min="1" max="10" man="1"/>
    <brk id="131" min="1" max="10" man="1"/>
    <brk id="170" min="1" max="10" man="1"/>
    <brk id="201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L196"/>
  <sheetViews>
    <sheetView showGridLines="0" zoomScale="90" zoomScaleNormal="90" zoomScaleSheetLayoutView="90" workbookViewId="0">
      <pane ySplit="9" topLeftCell="A10" activePane="bottomLeft" state="frozen"/>
      <selection pane="bottomLeft"/>
    </sheetView>
  </sheetViews>
  <sheetFormatPr baseColWidth="10" defaultColWidth="11.42578125" defaultRowHeight="12.75" x14ac:dyDescent="0.2"/>
  <cols>
    <col min="1" max="1" width="2.7109375" style="107" customWidth="1"/>
    <col min="2" max="2" width="18.7109375" style="100" customWidth="1"/>
    <col min="3" max="3" width="90.7109375" style="100" customWidth="1"/>
    <col min="4" max="6" width="14.7109375" style="100" customWidth="1"/>
    <col min="7" max="7" width="16.5703125" style="100" customWidth="1"/>
    <col min="8" max="8" width="16.7109375" style="100" customWidth="1"/>
    <col min="9" max="9" width="16.5703125" style="100" customWidth="1"/>
    <col min="10" max="10" width="19.7109375" style="100" customWidth="1"/>
    <col min="11" max="11" width="19.42578125" style="100" customWidth="1"/>
    <col min="12" max="12" width="2.7109375" style="100" customWidth="1"/>
    <col min="13" max="16384" width="11.42578125" style="100"/>
  </cols>
  <sheetData>
    <row r="1" spans="1:12" x14ac:dyDescent="0.2">
      <c r="A1" s="99"/>
    </row>
    <row r="2" spans="1:12" ht="18" x14ac:dyDescent="0.25">
      <c r="A2" s="101"/>
      <c r="B2" s="102" t="s">
        <v>294</v>
      </c>
      <c r="C2" s="102"/>
      <c r="D2" s="103"/>
      <c r="E2" s="103"/>
      <c r="F2" s="103"/>
      <c r="G2" s="103"/>
      <c r="H2" s="103"/>
      <c r="I2" s="103"/>
      <c r="J2" s="103"/>
      <c r="K2" s="103"/>
      <c r="L2" s="104"/>
    </row>
    <row r="3" spans="1:12" ht="18.75" x14ac:dyDescent="0.3">
      <c r="A3" s="105"/>
      <c r="B3" s="106" t="s">
        <v>350</v>
      </c>
      <c r="C3" s="106"/>
      <c r="D3" s="103"/>
      <c r="E3" s="103"/>
      <c r="F3" s="103"/>
      <c r="G3" s="103"/>
      <c r="H3" s="103"/>
      <c r="I3" s="103"/>
      <c r="J3" s="103"/>
      <c r="K3" s="103"/>
      <c r="L3" s="104"/>
    </row>
    <row r="4" spans="1:12" ht="14.25" x14ac:dyDescent="0.2">
      <c r="B4" s="108" t="s">
        <v>293</v>
      </c>
      <c r="C4" s="108"/>
      <c r="D4" s="103"/>
      <c r="E4" s="103"/>
      <c r="F4" s="103"/>
      <c r="G4" s="103"/>
      <c r="H4" s="103"/>
      <c r="I4" s="103"/>
      <c r="J4" s="103"/>
      <c r="K4" s="103"/>
      <c r="L4" s="104"/>
    </row>
    <row r="5" spans="1:12" ht="15.75" thickBot="1" x14ac:dyDescent="0.3">
      <c r="B5" s="109"/>
      <c r="C5" s="103"/>
      <c r="D5" s="103"/>
      <c r="E5" s="103"/>
      <c r="F5" s="103"/>
      <c r="G5" s="103"/>
      <c r="H5" s="103"/>
      <c r="I5" s="103"/>
      <c r="J5" s="103"/>
      <c r="K5" s="110" t="s">
        <v>324</v>
      </c>
      <c r="L5" s="104"/>
    </row>
    <row r="6" spans="1:12" ht="14.25" customHeight="1" thickTop="1" thickBot="1" x14ac:dyDescent="0.25">
      <c r="A6" s="111"/>
      <c r="B6" s="222" t="s">
        <v>165</v>
      </c>
      <c r="C6" s="223"/>
      <c r="D6" s="228" t="s">
        <v>1</v>
      </c>
      <c r="E6" s="228"/>
      <c r="F6" s="228"/>
      <c r="G6" s="220" t="s">
        <v>295</v>
      </c>
      <c r="H6" s="220" t="s">
        <v>296</v>
      </c>
      <c r="I6" s="220" t="s">
        <v>297</v>
      </c>
      <c r="J6" s="220" t="s">
        <v>2</v>
      </c>
      <c r="K6" s="220" t="s">
        <v>3</v>
      </c>
      <c r="L6" s="104"/>
    </row>
    <row r="7" spans="1:12" ht="14.25" customHeight="1" thickTop="1" thickBot="1" x14ac:dyDescent="0.25">
      <c r="A7" s="112"/>
      <c r="B7" s="224"/>
      <c r="C7" s="225"/>
      <c r="D7" s="228"/>
      <c r="E7" s="228"/>
      <c r="F7" s="228"/>
      <c r="G7" s="221"/>
      <c r="H7" s="221"/>
      <c r="I7" s="221"/>
      <c r="J7" s="221"/>
      <c r="K7" s="221"/>
      <c r="L7" s="104"/>
    </row>
    <row r="8" spans="1:12" ht="14.25" customHeight="1" thickTop="1" thickBot="1" x14ac:dyDescent="0.25">
      <c r="A8" s="111"/>
      <c r="B8" s="224"/>
      <c r="C8" s="225"/>
      <c r="D8" s="228"/>
      <c r="E8" s="228"/>
      <c r="F8" s="228"/>
      <c r="G8" s="221"/>
      <c r="H8" s="221"/>
      <c r="I8" s="221"/>
      <c r="J8" s="221"/>
      <c r="K8" s="221"/>
      <c r="L8" s="104"/>
    </row>
    <row r="9" spans="1:12" ht="31.5" thickTop="1" thickBot="1" x14ac:dyDescent="0.25">
      <c r="A9" s="111"/>
      <c r="B9" s="226"/>
      <c r="C9" s="227"/>
      <c r="D9" s="113" t="s">
        <v>4</v>
      </c>
      <c r="E9" s="113" t="s">
        <v>5</v>
      </c>
      <c r="F9" s="113" t="s">
        <v>303</v>
      </c>
      <c r="G9" s="221"/>
      <c r="H9" s="221"/>
      <c r="I9" s="221"/>
      <c r="J9" s="221"/>
      <c r="K9" s="221"/>
      <c r="L9" s="104"/>
    </row>
    <row r="10" spans="1:12" ht="15.75" thickTop="1" x14ac:dyDescent="0.25">
      <c r="A10" s="111"/>
      <c r="B10" s="114"/>
      <c r="C10" s="115"/>
      <c r="D10" s="116"/>
      <c r="E10" s="117"/>
      <c r="F10" s="117"/>
      <c r="G10" s="118"/>
      <c r="H10" s="118"/>
      <c r="I10" s="118"/>
      <c r="J10" s="118"/>
      <c r="K10" s="118"/>
      <c r="L10" s="104"/>
    </row>
    <row r="11" spans="1:12" ht="15" x14ac:dyDescent="0.25">
      <c r="A11" s="111"/>
      <c r="B11" s="119" t="s">
        <v>166</v>
      </c>
      <c r="C11" s="120" t="s">
        <v>167</v>
      </c>
      <c r="D11" s="58">
        <v>4453</v>
      </c>
      <c r="E11" s="59">
        <v>4472</v>
      </c>
      <c r="F11" s="59">
        <v>8925</v>
      </c>
      <c r="G11" s="60">
        <v>26291</v>
      </c>
      <c r="H11" s="60">
        <v>19140</v>
      </c>
      <c r="I11" s="60">
        <v>1281</v>
      </c>
      <c r="J11" s="60">
        <f>SUM(F11:I11)</f>
        <v>55637</v>
      </c>
      <c r="K11" s="60">
        <f t="shared" ref="K11:K44" si="0">J11</f>
        <v>55637</v>
      </c>
      <c r="L11" s="104"/>
    </row>
    <row r="12" spans="1:12" ht="15" x14ac:dyDescent="0.25">
      <c r="A12" s="123"/>
      <c r="B12" s="114"/>
      <c r="C12" s="124" t="s">
        <v>168</v>
      </c>
      <c r="D12" s="45">
        <v>3518</v>
      </c>
      <c r="E12" s="43">
        <v>2496</v>
      </c>
      <c r="F12" s="43">
        <v>6014</v>
      </c>
      <c r="G12" s="44">
        <v>21781</v>
      </c>
      <c r="H12" s="44">
        <v>17638</v>
      </c>
      <c r="I12" s="44">
        <v>1182</v>
      </c>
      <c r="J12" s="44">
        <f>SUM(F12:I12)</f>
        <v>46615</v>
      </c>
      <c r="K12" s="44">
        <f t="shared" si="0"/>
        <v>46615</v>
      </c>
      <c r="L12" s="104"/>
    </row>
    <row r="13" spans="1:12" ht="15" x14ac:dyDescent="0.25">
      <c r="A13" s="125"/>
      <c r="B13" s="114"/>
      <c r="C13" s="124" t="s">
        <v>169</v>
      </c>
      <c r="D13" s="45">
        <v>709</v>
      </c>
      <c r="E13" s="43">
        <v>0</v>
      </c>
      <c r="F13" s="43">
        <v>709</v>
      </c>
      <c r="G13" s="44">
        <v>1172</v>
      </c>
      <c r="H13" s="44">
        <v>460</v>
      </c>
      <c r="I13" s="44">
        <v>67</v>
      </c>
      <c r="J13" s="44">
        <f>SUM(F13:I13)</f>
        <v>2408</v>
      </c>
      <c r="K13" s="44">
        <f t="shared" si="0"/>
        <v>2408</v>
      </c>
      <c r="L13" s="104"/>
    </row>
    <row r="14" spans="1:12" ht="15" x14ac:dyDescent="0.25">
      <c r="A14" s="125"/>
      <c r="B14" s="114"/>
      <c r="C14" s="124" t="s">
        <v>170</v>
      </c>
      <c r="D14" s="45">
        <v>226</v>
      </c>
      <c r="E14" s="43">
        <v>1976</v>
      </c>
      <c r="F14" s="43">
        <v>2202</v>
      </c>
      <c r="G14" s="44">
        <v>3338</v>
      </c>
      <c r="H14" s="44">
        <v>1042</v>
      </c>
      <c r="I14" s="44">
        <v>32</v>
      </c>
      <c r="J14" s="44">
        <f>SUM(F14:I14)</f>
        <v>6614</v>
      </c>
      <c r="K14" s="44">
        <f t="shared" si="0"/>
        <v>6614</v>
      </c>
      <c r="L14" s="104"/>
    </row>
    <row r="15" spans="1:12" ht="14.25" x14ac:dyDescent="0.2">
      <c r="A15" s="125"/>
      <c r="B15" s="126"/>
      <c r="C15" s="115"/>
      <c r="D15" s="42"/>
      <c r="E15" s="40"/>
      <c r="F15" s="40"/>
      <c r="G15" s="41"/>
      <c r="H15" s="41"/>
      <c r="I15" s="41"/>
      <c r="J15" s="41"/>
      <c r="K15" s="41"/>
      <c r="L15" s="104"/>
    </row>
    <row r="16" spans="1:12" ht="15" x14ac:dyDescent="0.25">
      <c r="A16" s="127"/>
      <c r="B16" s="119" t="s">
        <v>309</v>
      </c>
      <c r="C16" s="120" t="s">
        <v>171</v>
      </c>
      <c r="D16" s="58">
        <v>18240</v>
      </c>
      <c r="E16" s="59">
        <v>5063</v>
      </c>
      <c r="F16" s="59">
        <v>23303</v>
      </c>
      <c r="G16" s="60">
        <v>67997</v>
      </c>
      <c r="H16" s="60">
        <v>20574</v>
      </c>
      <c r="I16" s="60">
        <v>2574</v>
      </c>
      <c r="J16" s="60">
        <f t="shared" ref="J16:J24" si="1">SUM(F16:I16)</f>
        <v>114448</v>
      </c>
      <c r="K16" s="60">
        <f t="shared" si="0"/>
        <v>114448</v>
      </c>
      <c r="L16" s="104"/>
    </row>
    <row r="17" spans="1:12" ht="14.25" x14ac:dyDescent="0.2">
      <c r="A17" s="127"/>
      <c r="B17" s="116"/>
      <c r="C17" s="128" t="s">
        <v>172</v>
      </c>
      <c r="D17" s="45">
        <v>13671</v>
      </c>
      <c r="E17" s="43">
        <v>4359</v>
      </c>
      <c r="F17" s="43">
        <v>18030</v>
      </c>
      <c r="G17" s="44">
        <v>53541</v>
      </c>
      <c r="H17" s="44">
        <v>15710</v>
      </c>
      <c r="I17" s="44">
        <v>2052</v>
      </c>
      <c r="J17" s="44">
        <f t="shared" si="1"/>
        <v>89333</v>
      </c>
      <c r="K17" s="44">
        <f t="shared" si="0"/>
        <v>89333</v>
      </c>
      <c r="L17" s="104"/>
    </row>
    <row r="18" spans="1:12" ht="15" x14ac:dyDescent="0.25">
      <c r="A18" s="129"/>
      <c r="B18" s="114"/>
      <c r="C18" s="124" t="s">
        <v>173</v>
      </c>
      <c r="D18" s="45">
        <v>138</v>
      </c>
      <c r="E18" s="43">
        <v>14</v>
      </c>
      <c r="F18" s="43">
        <v>152</v>
      </c>
      <c r="G18" s="44">
        <v>58</v>
      </c>
      <c r="H18" s="44">
        <v>15</v>
      </c>
      <c r="I18" s="44">
        <v>26</v>
      </c>
      <c r="J18" s="44">
        <f t="shared" si="1"/>
        <v>251</v>
      </c>
      <c r="K18" s="44">
        <f t="shared" si="0"/>
        <v>251</v>
      </c>
      <c r="L18" s="104"/>
    </row>
    <row r="19" spans="1:12" ht="15" x14ac:dyDescent="0.25">
      <c r="A19" s="127"/>
      <c r="B19" s="114"/>
      <c r="C19" s="124" t="s">
        <v>174</v>
      </c>
      <c r="D19" s="45">
        <v>13533</v>
      </c>
      <c r="E19" s="43">
        <v>4345</v>
      </c>
      <c r="F19" s="43">
        <v>17878</v>
      </c>
      <c r="G19" s="44">
        <v>53483</v>
      </c>
      <c r="H19" s="44">
        <v>15695</v>
      </c>
      <c r="I19" s="44">
        <v>2026</v>
      </c>
      <c r="J19" s="44">
        <f t="shared" si="1"/>
        <v>89082</v>
      </c>
      <c r="K19" s="44">
        <f t="shared" si="0"/>
        <v>89082</v>
      </c>
      <c r="L19" s="104"/>
    </row>
    <row r="20" spans="1:12" ht="14.25" x14ac:dyDescent="0.2">
      <c r="A20" s="127"/>
      <c r="B20" s="116"/>
      <c r="C20" s="128" t="s">
        <v>175</v>
      </c>
      <c r="D20" s="45">
        <v>4569</v>
      </c>
      <c r="E20" s="43">
        <v>704</v>
      </c>
      <c r="F20" s="43">
        <v>5273</v>
      </c>
      <c r="G20" s="44">
        <v>14456</v>
      </c>
      <c r="H20" s="44">
        <v>4864</v>
      </c>
      <c r="I20" s="44">
        <v>522</v>
      </c>
      <c r="J20" s="44">
        <f t="shared" si="1"/>
        <v>25115</v>
      </c>
      <c r="K20" s="44">
        <f t="shared" si="0"/>
        <v>25115</v>
      </c>
      <c r="L20" s="104"/>
    </row>
    <row r="21" spans="1:12" ht="14.25" x14ac:dyDescent="0.2">
      <c r="A21" s="123"/>
      <c r="B21" s="116"/>
      <c r="C21" s="124" t="s">
        <v>176</v>
      </c>
      <c r="D21" s="45">
        <v>1330</v>
      </c>
      <c r="E21" s="43">
        <v>686</v>
      </c>
      <c r="F21" s="43">
        <v>2016</v>
      </c>
      <c r="G21" s="44">
        <v>10220</v>
      </c>
      <c r="H21" s="44">
        <v>4617</v>
      </c>
      <c r="I21" s="44">
        <v>498</v>
      </c>
      <c r="J21" s="44">
        <f t="shared" si="1"/>
        <v>17351</v>
      </c>
      <c r="K21" s="44">
        <f t="shared" si="0"/>
        <v>17351</v>
      </c>
      <c r="L21" s="104"/>
    </row>
    <row r="22" spans="1:12" ht="14.25" x14ac:dyDescent="0.2">
      <c r="B22" s="116"/>
      <c r="C22" s="115" t="s">
        <v>177</v>
      </c>
      <c r="D22" s="45">
        <v>539</v>
      </c>
      <c r="E22" s="43">
        <v>685</v>
      </c>
      <c r="F22" s="43">
        <v>1224</v>
      </c>
      <c r="G22" s="44">
        <v>10212</v>
      </c>
      <c r="H22" s="44">
        <v>4533</v>
      </c>
      <c r="I22" s="44">
        <v>485</v>
      </c>
      <c r="J22" s="44">
        <f t="shared" si="1"/>
        <v>16454</v>
      </c>
      <c r="K22" s="44">
        <f t="shared" si="0"/>
        <v>16454</v>
      </c>
      <c r="L22" s="104"/>
    </row>
    <row r="23" spans="1:12" ht="14.25" x14ac:dyDescent="0.2">
      <c r="B23" s="116"/>
      <c r="C23" s="115" t="s">
        <v>178</v>
      </c>
      <c r="D23" s="45">
        <v>791</v>
      </c>
      <c r="E23" s="43">
        <v>1</v>
      </c>
      <c r="F23" s="43">
        <v>792</v>
      </c>
      <c r="G23" s="44">
        <v>8</v>
      </c>
      <c r="H23" s="44">
        <v>84</v>
      </c>
      <c r="I23" s="44">
        <v>13</v>
      </c>
      <c r="J23" s="44">
        <f t="shared" si="1"/>
        <v>897</v>
      </c>
      <c r="K23" s="44">
        <f t="shared" si="0"/>
        <v>897</v>
      </c>
      <c r="L23" s="104"/>
    </row>
    <row r="24" spans="1:12" ht="14.25" x14ac:dyDescent="0.2">
      <c r="A24" s="111"/>
      <c r="B24" s="116"/>
      <c r="C24" s="124" t="s">
        <v>179</v>
      </c>
      <c r="D24" s="45">
        <v>3239</v>
      </c>
      <c r="E24" s="43">
        <v>18</v>
      </c>
      <c r="F24" s="43">
        <v>3257</v>
      </c>
      <c r="G24" s="44">
        <v>4236</v>
      </c>
      <c r="H24" s="44">
        <v>247</v>
      </c>
      <c r="I24" s="44">
        <v>24</v>
      </c>
      <c r="J24" s="44">
        <f t="shared" si="1"/>
        <v>7764</v>
      </c>
      <c r="K24" s="44">
        <f t="shared" si="0"/>
        <v>7764</v>
      </c>
      <c r="L24" s="104"/>
    </row>
    <row r="25" spans="1:12" ht="14.25" x14ac:dyDescent="0.2">
      <c r="B25" s="126"/>
      <c r="C25" s="115"/>
      <c r="D25" s="42"/>
      <c r="E25" s="40"/>
      <c r="F25" s="40"/>
      <c r="G25" s="41"/>
      <c r="H25" s="41"/>
      <c r="I25" s="41"/>
      <c r="J25" s="41"/>
      <c r="K25" s="41"/>
      <c r="L25" s="104"/>
    </row>
    <row r="26" spans="1:12" ht="15" x14ac:dyDescent="0.25">
      <c r="A26" s="111"/>
      <c r="B26" s="119" t="s">
        <v>310</v>
      </c>
      <c r="C26" s="130" t="s">
        <v>71</v>
      </c>
      <c r="D26" s="58">
        <v>37</v>
      </c>
      <c r="E26" s="59">
        <v>101</v>
      </c>
      <c r="F26" s="59">
        <v>138</v>
      </c>
      <c r="G26" s="60">
        <v>214</v>
      </c>
      <c r="H26" s="60">
        <v>43</v>
      </c>
      <c r="I26" s="60">
        <v>19</v>
      </c>
      <c r="J26" s="60">
        <f>SUM(F26:I26)</f>
        <v>414</v>
      </c>
      <c r="K26" s="60">
        <f t="shared" si="0"/>
        <v>414</v>
      </c>
      <c r="L26" s="104"/>
    </row>
    <row r="27" spans="1:12" ht="14.25" x14ac:dyDescent="0.2">
      <c r="A27" s="112"/>
      <c r="B27" s="126"/>
      <c r="C27" s="115"/>
      <c r="D27" s="42"/>
      <c r="E27" s="40"/>
      <c r="F27" s="40"/>
      <c r="G27" s="41"/>
      <c r="H27" s="41"/>
      <c r="I27" s="41"/>
      <c r="J27" s="41"/>
      <c r="K27" s="41"/>
      <c r="L27" s="104"/>
    </row>
    <row r="28" spans="1:12" ht="15" x14ac:dyDescent="0.25">
      <c r="A28" s="111"/>
      <c r="B28" s="119" t="s">
        <v>311</v>
      </c>
      <c r="C28" s="130" t="s">
        <v>180</v>
      </c>
      <c r="D28" s="58">
        <v>3897</v>
      </c>
      <c r="E28" s="59">
        <v>835</v>
      </c>
      <c r="F28" s="59">
        <v>4732</v>
      </c>
      <c r="G28" s="60">
        <v>2618</v>
      </c>
      <c r="H28" s="60">
        <v>1389</v>
      </c>
      <c r="I28" s="60">
        <v>2009</v>
      </c>
      <c r="J28" s="60">
        <f>SUM(F28:I28)</f>
        <v>10748</v>
      </c>
      <c r="K28" s="60">
        <f t="shared" si="0"/>
        <v>10748</v>
      </c>
      <c r="L28" s="104"/>
    </row>
    <row r="29" spans="1:12" ht="15" x14ac:dyDescent="0.25">
      <c r="A29" s="111"/>
      <c r="B29" s="131"/>
      <c r="C29" s="132"/>
      <c r="D29" s="42"/>
      <c r="E29" s="40"/>
      <c r="F29" s="40"/>
      <c r="G29" s="41"/>
      <c r="H29" s="41"/>
      <c r="I29" s="41"/>
      <c r="J29" s="41"/>
      <c r="K29" s="41"/>
      <c r="L29" s="104"/>
    </row>
    <row r="30" spans="1:12" ht="15" x14ac:dyDescent="0.25">
      <c r="A30" s="123"/>
      <c r="B30" s="133" t="s">
        <v>312</v>
      </c>
      <c r="C30" s="134" t="s">
        <v>181</v>
      </c>
      <c r="D30" s="48">
        <v>3401</v>
      </c>
      <c r="E30" s="46">
        <v>445</v>
      </c>
      <c r="F30" s="46">
        <v>3846</v>
      </c>
      <c r="G30" s="47">
        <v>1741</v>
      </c>
      <c r="H30" s="47">
        <v>1345</v>
      </c>
      <c r="I30" s="47">
        <v>0</v>
      </c>
      <c r="J30" s="47">
        <f>SUM(F30:I30)</f>
        <v>6932</v>
      </c>
      <c r="K30" s="47">
        <f t="shared" si="0"/>
        <v>6932</v>
      </c>
      <c r="L30" s="104"/>
    </row>
    <row r="31" spans="1:12" ht="15" x14ac:dyDescent="0.25">
      <c r="A31" s="127"/>
      <c r="B31" s="114"/>
      <c r="C31" s="115" t="s">
        <v>182</v>
      </c>
      <c r="D31" s="42"/>
      <c r="E31" s="40"/>
      <c r="F31" s="40"/>
      <c r="G31" s="41"/>
      <c r="H31" s="41"/>
      <c r="I31" s="41"/>
      <c r="J31" s="41"/>
      <c r="K31" s="41">
        <f t="shared" si="0"/>
        <v>0</v>
      </c>
      <c r="L31" s="104"/>
    </row>
    <row r="32" spans="1:12" ht="15" x14ac:dyDescent="0.25">
      <c r="A32" s="125"/>
      <c r="B32" s="114"/>
      <c r="C32" s="115" t="s">
        <v>183</v>
      </c>
      <c r="D32" s="45">
        <v>786</v>
      </c>
      <c r="E32" s="43">
        <v>27</v>
      </c>
      <c r="F32" s="43">
        <v>813</v>
      </c>
      <c r="G32" s="44">
        <v>90</v>
      </c>
      <c r="H32" s="44">
        <v>10</v>
      </c>
      <c r="I32" s="44">
        <v>0</v>
      </c>
      <c r="J32" s="44">
        <f>SUM(F32:I32)</f>
        <v>913</v>
      </c>
      <c r="K32" s="44">
        <f t="shared" si="0"/>
        <v>913</v>
      </c>
      <c r="L32" s="104"/>
    </row>
    <row r="33" spans="1:12" ht="15" x14ac:dyDescent="0.25">
      <c r="A33" s="129"/>
      <c r="B33" s="114"/>
      <c r="C33" s="115" t="s">
        <v>184</v>
      </c>
      <c r="D33" s="45">
        <v>0</v>
      </c>
      <c r="E33" s="43">
        <v>0</v>
      </c>
      <c r="F33" s="43">
        <v>0</v>
      </c>
      <c r="G33" s="44">
        <v>263</v>
      </c>
      <c r="H33" s="44">
        <v>17</v>
      </c>
      <c r="I33" s="44">
        <v>0</v>
      </c>
      <c r="J33" s="44">
        <f>SUM(F33:I33)</f>
        <v>280</v>
      </c>
      <c r="K33" s="44">
        <f t="shared" si="0"/>
        <v>280</v>
      </c>
      <c r="L33" s="104"/>
    </row>
    <row r="34" spans="1:12" ht="15" x14ac:dyDescent="0.25">
      <c r="A34" s="125"/>
      <c r="B34" s="114"/>
      <c r="C34" s="115" t="s">
        <v>185</v>
      </c>
      <c r="D34" s="45">
        <v>0</v>
      </c>
      <c r="E34" s="43">
        <v>0</v>
      </c>
      <c r="F34" s="43">
        <v>0</v>
      </c>
      <c r="G34" s="44">
        <v>205</v>
      </c>
      <c r="H34" s="44">
        <v>719</v>
      </c>
      <c r="I34" s="44">
        <v>0</v>
      </c>
      <c r="J34" s="44">
        <f>SUM(F34:I34)</f>
        <v>924</v>
      </c>
      <c r="K34" s="44">
        <f t="shared" si="0"/>
        <v>924</v>
      </c>
      <c r="L34" s="104"/>
    </row>
    <row r="35" spans="1:12" ht="15" x14ac:dyDescent="0.25">
      <c r="A35" s="125"/>
      <c r="B35" s="114"/>
      <c r="C35" s="128" t="s">
        <v>186</v>
      </c>
      <c r="D35" s="45">
        <v>0</v>
      </c>
      <c r="E35" s="43">
        <v>0</v>
      </c>
      <c r="F35" s="43">
        <v>0</v>
      </c>
      <c r="G35" s="44">
        <v>2</v>
      </c>
      <c r="H35" s="44">
        <v>0</v>
      </c>
      <c r="I35" s="44">
        <v>0</v>
      </c>
      <c r="J35" s="44">
        <f>SUM(F35:I35)</f>
        <v>2</v>
      </c>
      <c r="K35" s="44">
        <f t="shared" si="0"/>
        <v>2</v>
      </c>
      <c r="L35" s="104"/>
    </row>
    <row r="36" spans="1:12" ht="15" x14ac:dyDescent="0.25">
      <c r="A36" s="125"/>
      <c r="B36" s="114"/>
      <c r="C36" s="128" t="s">
        <v>187</v>
      </c>
      <c r="D36" s="45">
        <v>2615</v>
      </c>
      <c r="E36" s="43">
        <v>418</v>
      </c>
      <c r="F36" s="43">
        <v>3033</v>
      </c>
      <c r="G36" s="44">
        <v>1181</v>
      </c>
      <c r="H36" s="44">
        <v>599</v>
      </c>
      <c r="I36" s="44">
        <v>0</v>
      </c>
      <c r="J36" s="44">
        <f>SUM(F36:I36)</f>
        <v>4813</v>
      </c>
      <c r="K36" s="44">
        <f t="shared" si="0"/>
        <v>4813</v>
      </c>
      <c r="L36" s="104"/>
    </row>
    <row r="37" spans="1:12" ht="15" x14ac:dyDescent="0.25">
      <c r="A37" s="125"/>
      <c r="B37" s="114"/>
      <c r="C37" s="115"/>
      <c r="D37" s="42"/>
      <c r="E37" s="40"/>
      <c r="F37" s="40"/>
      <c r="G37" s="41"/>
      <c r="H37" s="41"/>
      <c r="I37" s="41"/>
      <c r="J37" s="41"/>
      <c r="K37" s="41"/>
      <c r="L37" s="104"/>
    </row>
    <row r="38" spans="1:12" ht="15" x14ac:dyDescent="0.25">
      <c r="A38" s="129"/>
      <c r="B38" s="133" t="s">
        <v>313</v>
      </c>
      <c r="C38" s="136" t="s">
        <v>188</v>
      </c>
      <c r="D38" s="48">
        <v>496</v>
      </c>
      <c r="E38" s="46">
        <v>390</v>
      </c>
      <c r="F38" s="46">
        <v>886</v>
      </c>
      <c r="G38" s="47">
        <v>877</v>
      </c>
      <c r="H38" s="47">
        <v>44</v>
      </c>
      <c r="I38" s="47">
        <v>2009</v>
      </c>
      <c r="J38" s="47">
        <f>SUM(F38:I38)</f>
        <v>3816</v>
      </c>
      <c r="K38" s="47">
        <f t="shared" si="0"/>
        <v>3816</v>
      </c>
      <c r="L38" s="104"/>
    </row>
    <row r="39" spans="1:12" ht="14.25" x14ac:dyDescent="0.2">
      <c r="A39" s="129"/>
      <c r="B39" s="116"/>
      <c r="C39" s="115" t="s">
        <v>182</v>
      </c>
      <c r="D39" s="42"/>
      <c r="E39" s="40"/>
      <c r="F39" s="40"/>
      <c r="G39" s="41"/>
      <c r="H39" s="41"/>
      <c r="I39" s="41"/>
      <c r="J39" s="41"/>
      <c r="K39" s="41"/>
      <c r="L39" s="104"/>
    </row>
    <row r="40" spans="1:12" ht="14.25" x14ac:dyDescent="0.2">
      <c r="A40" s="125"/>
      <c r="B40" s="116"/>
      <c r="C40" s="115" t="s">
        <v>183</v>
      </c>
      <c r="D40" s="45">
        <v>169</v>
      </c>
      <c r="E40" s="43">
        <v>0</v>
      </c>
      <c r="F40" s="43">
        <v>169</v>
      </c>
      <c r="G40" s="44">
        <v>0</v>
      </c>
      <c r="H40" s="44">
        <v>1</v>
      </c>
      <c r="I40" s="44">
        <v>0</v>
      </c>
      <c r="J40" s="44">
        <f>SUM(F40:I40)</f>
        <v>170</v>
      </c>
      <c r="K40" s="44">
        <f t="shared" si="0"/>
        <v>170</v>
      </c>
      <c r="L40" s="104"/>
    </row>
    <row r="41" spans="1:12" ht="14.25" x14ac:dyDescent="0.2">
      <c r="A41" s="127"/>
      <c r="B41" s="116"/>
      <c r="C41" s="115" t="s">
        <v>184</v>
      </c>
      <c r="D41" s="45">
        <v>2</v>
      </c>
      <c r="E41" s="43">
        <v>0</v>
      </c>
      <c r="F41" s="43">
        <v>2</v>
      </c>
      <c r="G41" s="44">
        <v>24</v>
      </c>
      <c r="H41" s="44">
        <v>0</v>
      </c>
      <c r="I41" s="44">
        <v>0</v>
      </c>
      <c r="J41" s="44">
        <f>SUM(F41:I41)</f>
        <v>26</v>
      </c>
      <c r="K41" s="44">
        <f t="shared" si="0"/>
        <v>26</v>
      </c>
      <c r="L41" s="104"/>
    </row>
    <row r="42" spans="1:12" ht="14.25" x14ac:dyDescent="0.2">
      <c r="A42" s="123"/>
      <c r="B42" s="116"/>
      <c r="C42" s="115" t="s">
        <v>185</v>
      </c>
      <c r="D42" s="45">
        <v>0</v>
      </c>
      <c r="E42" s="43">
        <v>0</v>
      </c>
      <c r="F42" s="43">
        <v>0</v>
      </c>
      <c r="G42" s="44">
        <v>0</v>
      </c>
      <c r="H42" s="44">
        <v>13</v>
      </c>
      <c r="I42" s="44">
        <v>0</v>
      </c>
      <c r="J42" s="44">
        <f>SUM(F42:I42)</f>
        <v>13</v>
      </c>
      <c r="K42" s="44">
        <f t="shared" si="0"/>
        <v>13</v>
      </c>
      <c r="L42" s="104"/>
    </row>
    <row r="43" spans="1:12" ht="14.25" x14ac:dyDescent="0.2">
      <c r="B43" s="116"/>
      <c r="C43" s="128" t="s">
        <v>186</v>
      </c>
      <c r="D43" s="45">
        <v>0</v>
      </c>
      <c r="E43" s="43">
        <v>0</v>
      </c>
      <c r="F43" s="43">
        <v>0</v>
      </c>
      <c r="G43" s="44">
        <v>8</v>
      </c>
      <c r="H43" s="44">
        <v>0</v>
      </c>
      <c r="I43" s="44">
        <v>0</v>
      </c>
      <c r="J43" s="44">
        <f>SUM(F43:I43)</f>
        <v>8</v>
      </c>
      <c r="K43" s="44">
        <f t="shared" si="0"/>
        <v>8</v>
      </c>
      <c r="L43" s="104"/>
    </row>
    <row r="44" spans="1:12" ht="14.25" x14ac:dyDescent="0.2">
      <c r="B44" s="116"/>
      <c r="C44" s="128" t="s">
        <v>187</v>
      </c>
      <c r="D44" s="45">
        <v>325</v>
      </c>
      <c r="E44" s="43">
        <v>390</v>
      </c>
      <c r="F44" s="43">
        <v>715</v>
      </c>
      <c r="G44" s="44">
        <v>845</v>
      </c>
      <c r="H44" s="44">
        <v>30</v>
      </c>
      <c r="I44" s="44">
        <v>2009</v>
      </c>
      <c r="J44" s="44">
        <f>SUM(F44:I44)</f>
        <v>3599</v>
      </c>
      <c r="K44" s="44">
        <f t="shared" si="0"/>
        <v>3599</v>
      </c>
      <c r="L44" s="104"/>
    </row>
    <row r="45" spans="1:12" ht="14.25" x14ac:dyDescent="0.2">
      <c r="B45" s="116"/>
      <c r="C45" s="128"/>
      <c r="D45" s="42"/>
      <c r="E45" s="40"/>
      <c r="F45" s="40"/>
      <c r="G45" s="41"/>
      <c r="H45" s="41"/>
      <c r="I45" s="41"/>
      <c r="J45" s="41"/>
      <c r="K45" s="41"/>
      <c r="L45" s="104"/>
    </row>
    <row r="46" spans="1:12" ht="15" x14ac:dyDescent="0.25">
      <c r="A46" s="111"/>
      <c r="B46" s="119" t="s">
        <v>85</v>
      </c>
      <c r="C46" s="130" t="s">
        <v>86</v>
      </c>
      <c r="D46" s="58">
        <v>28789</v>
      </c>
      <c r="E46" s="59">
        <v>4471</v>
      </c>
      <c r="F46" s="59">
        <v>32964</v>
      </c>
      <c r="G46" s="60">
        <v>7657</v>
      </c>
      <c r="H46" s="60">
        <v>1396</v>
      </c>
      <c r="I46" s="60">
        <v>0</v>
      </c>
      <c r="J46" s="60">
        <f>SUM(F46:I46)</f>
        <v>42017</v>
      </c>
      <c r="K46" s="60">
        <f>K48+K55</f>
        <v>36689</v>
      </c>
      <c r="L46" s="104"/>
    </row>
    <row r="47" spans="1:12" ht="14.25" x14ac:dyDescent="0.2">
      <c r="A47" s="112"/>
      <c r="B47" s="126"/>
      <c r="C47" s="115"/>
      <c r="D47" s="42"/>
      <c r="E47" s="40"/>
      <c r="F47" s="40"/>
      <c r="G47" s="41"/>
      <c r="H47" s="41"/>
      <c r="I47" s="41"/>
      <c r="J47" s="41"/>
      <c r="K47" s="41"/>
      <c r="L47" s="104"/>
    </row>
    <row r="48" spans="1:12" ht="15" x14ac:dyDescent="0.25">
      <c r="A48" s="111"/>
      <c r="B48" s="137" t="s">
        <v>87</v>
      </c>
      <c r="C48" s="136" t="s">
        <v>189</v>
      </c>
      <c r="D48" s="58">
        <v>28781</v>
      </c>
      <c r="E48" s="59">
        <v>4471</v>
      </c>
      <c r="F48" s="59">
        <v>32956</v>
      </c>
      <c r="G48" s="60">
        <v>7656</v>
      </c>
      <c r="H48" s="60">
        <v>1393</v>
      </c>
      <c r="I48" s="60">
        <v>0</v>
      </c>
      <c r="J48" s="60">
        <f t="shared" ref="J48:J53" si="2">SUM(F48:I48)</f>
        <v>42005</v>
      </c>
      <c r="K48" s="60">
        <f>SUM(K49:K53)</f>
        <v>36677</v>
      </c>
      <c r="L48" s="104"/>
    </row>
    <row r="49" spans="1:12" ht="15" x14ac:dyDescent="0.25">
      <c r="A49" s="111"/>
      <c r="B49" s="114"/>
      <c r="C49" s="124" t="s">
        <v>190</v>
      </c>
      <c r="D49" s="45">
        <v>1715</v>
      </c>
      <c r="E49" s="43">
        <v>0</v>
      </c>
      <c r="F49" s="43">
        <v>1715</v>
      </c>
      <c r="G49" s="44">
        <v>0</v>
      </c>
      <c r="H49" s="44">
        <v>0</v>
      </c>
      <c r="I49" s="44">
        <v>0</v>
      </c>
      <c r="J49" s="44">
        <f t="shared" si="2"/>
        <v>1715</v>
      </c>
      <c r="K49" s="44">
        <v>1688</v>
      </c>
      <c r="L49" s="104"/>
    </row>
    <row r="50" spans="1:12" ht="15" x14ac:dyDescent="0.25">
      <c r="A50" s="138"/>
      <c r="B50" s="114"/>
      <c r="C50" s="124" t="s">
        <v>191</v>
      </c>
      <c r="D50" s="45">
        <v>27380</v>
      </c>
      <c r="E50" s="43">
        <v>4363</v>
      </c>
      <c r="F50" s="43">
        <v>31447</v>
      </c>
      <c r="G50" s="44">
        <v>8530</v>
      </c>
      <c r="H50" s="44">
        <v>1451</v>
      </c>
      <c r="I50" s="44">
        <v>0</v>
      </c>
      <c r="J50" s="44">
        <f t="shared" si="2"/>
        <v>41428</v>
      </c>
      <c r="K50" s="44">
        <v>36127</v>
      </c>
      <c r="L50" s="104"/>
    </row>
    <row r="51" spans="1:12" ht="15" x14ac:dyDescent="0.25">
      <c r="A51" s="111"/>
      <c r="B51" s="114"/>
      <c r="C51" s="124" t="s">
        <v>192</v>
      </c>
      <c r="D51" s="45">
        <v>42</v>
      </c>
      <c r="E51" s="43">
        <v>93</v>
      </c>
      <c r="F51" s="43">
        <v>135</v>
      </c>
      <c r="G51" s="44">
        <v>220</v>
      </c>
      <c r="H51" s="44">
        <v>279</v>
      </c>
      <c r="I51" s="44">
        <v>0</v>
      </c>
      <c r="J51" s="44">
        <f t="shared" si="2"/>
        <v>634</v>
      </c>
      <c r="K51" s="44">
        <v>634</v>
      </c>
      <c r="L51" s="104"/>
    </row>
    <row r="52" spans="1:12" ht="15" x14ac:dyDescent="0.25">
      <c r="A52" s="111"/>
      <c r="B52" s="114"/>
      <c r="C52" s="124" t="s">
        <v>96</v>
      </c>
      <c r="D52" s="45">
        <v>-356</v>
      </c>
      <c r="E52" s="43">
        <v>0</v>
      </c>
      <c r="F52" s="43">
        <v>-356</v>
      </c>
      <c r="G52" s="44">
        <v>-1094</v>
      </c>
      <c r="H52" s="44">
        <v>-375</v>
      </c>
      <c r="I52" s="44">
        <v>0</v>
      </c>
      <c r="J52" s="44">
        <f t="shared" si="2"/>
        <v>-1825</v>
      </c>
      <c r="K52" s="44">
        <v>-1825</v>
      </c>
      <c r="L52" s="104"/>
    </row>
    <row r="53" spans="1:12" ht="15" x14ac:dyDescent="0.25">
      <c r="A53" s="123"/>
      <c r="B53" s="114"/>
      <c r="C53" s="124" t="s">
        <v>193</v>
      </c>
      <c r="D53" s="45">
        <v>0</v>
      </c>
      <c r="E53" s="43">
        <v>15</v>
      </c>
      <c r="F53" s="43">
        <v>15</v>
      </c>
      <c r="G53" s="44">
        <v>0</v>
      </c>
      <c r="H53" s="44">
        <v>38</v>
      </c>
      <c r="I53" s="44">
        <v>0</v>
      </c>
      <c r="J53" s="44">
        <f t="shared" si="2"/>
        <v>53</v>
      </c>
      <c r="K53" s="44">
        <v>53</v>
      </c>
      <c r="L53" s="104"/>
    </row>
    <row r="54" spans="1:12" ht="14.25" x14ac:dyDescent="0.2">
      <c r="A54" s="125"/>
      <c r="B54" s="126"/>
      <c r="C54" s="115"/>
      <c r="D54" s="42"/>
      <c r="E54" s="40"/>
      <c r="F54" s="40"/>
      <c r="G54" s="41"/>
      <c r="H54" s="41"/>
      <c r="I54" s="41"/>
      <c r="J54" s="41"/>
      <c r="K54" s="41"/>
      <c r="L54" s="104"/>
    </row>
    <row r="55" spans="1:12" ht="15" x14ac:dyDescent="0.25">
      <c r="A55" s="129"/>
      <c r="B55" s="137" t="s">
        <v>111</v>
      </c>
      <c r="C55" s="134" t="s">
        <v>112</v>
      </c>
      <c r="D55" s="48">
        <v>8</v>
      </c>
      <c r="E55" s="46">
        <v>0</v>
      </c>
      <c r="F55" s="46">
        <v>8</v>
      </c>
      <c r="G55" s="47">
        <v>1</v>
      </c>
      <c r="H55" s="47">
        <v>3</v>
      </c>
      <c r="I55" s="47">
        <v>0</v>
      </c>
      <c r="J55" s="47">
        <f>SUM(F55:I55)</f>
        <v>12</v>
      </c>
      <c r="K55" s="47">
        <f>J55</f>
        <v>12</v>
      </c>
      <c r="L55" s="104"/>
    </row>
    <row r="56" spans="1:12" ht="15" x14ac:dyDescent="0.25">
      <c r="A56" s="125"/>
      <c r="B56" s="139"/>
      <c r="C56" s="140"/>
      <c r="D56" s="42"/>
      <c r="E56" s="40"/>
      <c r="F56" s="40"/>
      <c r="G56" s="41"/>
      <c r="H56" s="41"/>
      <c r="I56" s="41"/>
      <c r="J56" s="41"/>
      <c r="K56" s="41"/>
      <c r="L56" s="104"/>
    </row>
    <row r="57" spans="1:12" ht="15" x14ac:dyDescent="0.25">
      <c r="A57" s="129"/>
      <c r="B57" s="141" t="s">
        <v>113</v>
      </c>
      <c r="C57" s="142" t="s">
        <v>198</v>
      </c>
      <c r="D57" s="48">
        <v>0</v>
      </c>
      <c r="E57" s="46">
        <v>167</v>
      </c>
      <c r="F57" s="46">
        <v>167</v>
      </c>
      <c r="G57" s="47">
        <v>15</v>
      </c>
      <c r="H57" s="47">
        <v>16</v>
      </c>
      <c r="I57" s="47">
        <v>0</v>
      </c>
      <c r="J57" s="47">
        <f>SUM(F57:I57)</f>
        <v>198</v>
      </c>
      <c r="K57" s="47">
        <f>J57</f>
        <v>198</v>
      </c>
      <c r="L57" s="104"/>
    </row>
    <row r="58" spans="1:12" ht="14.25" x14ac:dyDescent="0.2">
      <c r="A58" s="125"/>
      <c r="B58" s="126"/>
      <c r="C58" s="115"/>
      <c r="D58" s="42"/>
      <c r="E58" s="40"/>
      <c r="F58" s="40"/>
      <c r="G58" s="41"/>
      <c r="H58" s="41"/>
      <c r="I58" s="41"/>
      <c r="J58" s="41"/>
      <c r="K58" s="41"/>
      <c r="L58" s="104"/>
    </row>
    <row r="59" spans="1:12" ht="15" x14ac:dyDescent="0.25">
      <c r="A59" s="125"/>
      <c r="B59" s="141" t="s">
        <v>314</v>
      </c>
      <c r="C59" s="142" t="s">
        <v>199</v>
      </c>
      <c r="D59" s="58">
        <v>13136</v>
      </c>
      <c r="E59" s="59">
        <v>2278</v>
      </c>
      <c r="F59" s="59">
        <v>15414</v>
      </c>
      <c r="G59" s="60">
        <v>3082</v>
      </c>
      <c r="H59" s="60">
        <v>444</v>
      </c>
      <c r="I59" s="60">
        <v>151467</v>
      </c>
      <c r="J59" s="60">
        <f>SUM(F59:I59)</f>
        <v>170407</v>
      </c>
      <c r="K59" s="60">
        <f>J59</f>
        <v>170407</v>
      </c>
      <c r="L59" s="104"/>
    </row>
    <row r="60" spans="1:12" ht="15" x14ac:dyDescent="0.25">
      <c r="A60" s="125"/>
      <c r="B60" s="143"/>
      <c r="C60" s="144"/>
      <c r="D60" s="42"/>
      <c r="E60" s="40"/>
      <c r="F60" s="40"/>
      <c r="G60" s="41"/>
      <c r="H60" s="41"/>
      <c r="I60" s="41"/>
      <c r="J60" s="41"/>
      <c r="K60" s="41"/>
      <c r="L60" s="104"/>
    </row>
    <row r="61" spans="1:12" ht="15" x14ac:dyDescent="0.25">
      <c r="A61" s="125"/>
      <c r="B61" s="133" t="s">
        <v>315</v>
      </c>
      <c r="C61" s="134" t="s">
        <v>200</v>
      </c>
      <c r="D61" s="48">
        <v>0</v>
      </c>
      <c r="E61" s="46">
        <v>0</v>
      </c>
      <c r="F61" s="46">
        <v>0</v>
      </c>
      <c r="G61" s="47">
        <v>0</v>
      </c>
      <c r="H61" s="47">
        <v>0</v>
      </c>
      <c r="I61" s="47">
        <v>147475</v>
      </c>
      <c r="J61" s="47">
        <f t="shared" ref="J61:J66" si="3">SUM(F61:I61)</f>
        <v>147475</v>
      </c>
      <c r="K61" s="47">
        <f t="shared" ref="K61:K66" si="4">J61</f>
        <v>147475</v>
      </c>
      <c r="L61" s="104"/>
    </row>
    <row r="62" spans="1:12" ht="14.25" x14ac:dyDescent="0.2">
      <c r="A62" s="123"/>
      <c r="B62" s="116"/>
      <c r="C62" s="115" t="s">
        <v>201</v>
      </c>
      <c r="D62" s="45">
        <v>0</v>
      </c>
      <c r="E62" s="43">
        <v>0</v>
      </c>
      <c r="F62" s="43">
        <v>0</v>
      </c>
      <c r="G62" s="44">
        <v>0</v>
      </c>
      <c r="H62" s="44">
        <v>0</v>
      </c>
      <c r="I62" s="44">
        <v>109237</v>
      </c>
      <c r="J62" s="44">
        <f t="shared" si="3"/>
        <v>109237</v>
      </c>
      <c r="K62" s="44">
        <f t="shared" si="4"/>
        <v>109237</v>
      </c>
      <c r="L62" s="104"/>
    </row>
    <row r="63" spans="1:12" ht="14.25" x14ac:dyDescent="0.2">
      <c r="B63" s="116"/>
      <c r="C63" s="115" t="s">
        <v>202</v>
      </c>
      <c r="D63" s="45">
        <v>0</v>
      </c>
      <c r="E63" s="43">
        <v>0</v>
      </c>
      <c r="F63" s="43">
        <v>0</v>
      </c>
      <c r="G63" s="44">
        <v>0</v>
      </c>
      <c r="H63" s="44">
        <v>0</v>
      </c>
      <c r="I63" s="44">
        <v>5384</v>
      </c>
      <c r="J63" s="44">
        <f t="shared" si="3"/>
        <v>5384</v>
      </c>
      <c r="K63" s="44">
        <f t="shared" si="4"/>
        <v>5384</v>
      </c>
      <c r="L63" s="104"/>
    </row>
    <row r="64" spans="1:12" ht="14.25" x14ac:dyDescent="0.2">
      <c r="A64" s="111"/>
      <c r="B64" s="116"/>
      <c r="C64" s="115" t="s">
        <v>203</v>
      </c>
      <c r="D64" s="45">
        <v>0</v>
      </c>
      <c r="E64" s="43">
        <v>0</v>
      </c>
      <c r="F64" s="43">
        <v>0</v>
      </c>
      <c r="G64" s="44">
        <v>0</v>
      </c>
      <c r="H64" s="44">
        <v>0</v>
      </c>
      <c r="I64" s="44">
        <v>29634</v>
      </c>
      <c r="J64" s="44">
        <f t="shared" si="3"/>
        <v>29634</v>
      </c>
      <c r="K64" s="44">
        <f t="shared" si="4"/>
        <v>29634</v>
      </c>
      <c r="L64" s="104"/>
    </row>
    <row r="65" spans="1:12" ht="14.25" x14ac:dyDescent="0.2">
      <c r="B65" s="116"/>
      <c r="C65" s="115" t="s">
        <v>204</v>
      </c>
      <c r="D65" s="45">
        <v>0</v>
      </c>
      <c r="E65" s="43">
        <v>0</v>
      </c>
      <c r="F65" s="43">
        <v>0</v>
      </c>
      <c r="G65" s="44">
        <v>0</v>
      </c>
      <c r="H65" s="44">
        <v>0</v>
      </c>
      <c r="I65" s="44">
        <v>1278</v>
      </c>
      <c r="J65" s="44">
        <f t="shared" si="3"/>
        <v>1278</v>
      </c>
      <c r="K65" s="44">
        <f t="shared" si="4"/>
        <v>1278</v>
      </c>
      <c r="L65" s="104"/>
    </row>
    <row r="66" spans="1:12" ht="14.25" x14ac:dyDescent="0.2">
      <c r="A66" s="111"/>
      <c r="B66" s="116"/>
      <c r="C66" s="115" t="s">
        <v>205</v>
      </c>
      <c r="D66" s="45">
        <v>0</v>
      </c>
      <c r="E66" s="43">
        <v>0</v>
      </c>
      <c r="F66" s="43">
        <v>0</v>
      </c>
      <c r="G66" s="44">
        <v>0</v>
      </c>
      <c r="H66" s="44">
        <v>0</v>
      </c>
      <c r="I66" s="44">
        <v>1942</v>
      </c>
      <c r="J66" s="44">
        <f t="shared" si="3"/>
        <v>1942</v>
      </c>
      <c r="K66" s="44">
        <f t="shared" si="4"/>
        <v>1942</v>
      </c>
      <c r="L66" s="104"/>
    </row>
    <row r="67" spans="1:12" ht="14.25" x14ac:dyDescent="0.2">
      <c r="A67" s="112"/>
      <c r="B67" s="116"/>
      <c r="C67" s="115"/>
      <c r="D67" s="42"/>
      <c r="E67" s="40"/>
      <c r="F67" s="40"/>
      <c r="G67" s="41"/>
      <c r="H67" s="41"/>
      <c r="I67" s="41"/>
      <c r="J67" s="41"/>
      <c r="K67" s="41"/>
      <c r="L67" s="104"/>
    </row>
    <row r="68" spans="1:12" ht="15" x14ac:dyDescent="0.25">
      <c r="A68" s="111"/>
      <c r="B68" s="133" t="s">
        <v>316</v>
      </c>
      <c r="C68" s="145" t="s">
        <v>206</v>
      </c>
      <c r="D68" s="48">
        <v>11997</v>
      </c>
      <c r="E68" s="46">
        <v>1925</v>
      </c>
      <c r="F68" s="46">
        <v>13922</v>
      </c>
      <c r="G68" s="47">
        <v>336</v>
      </c>
      <c r="H68" s="47">
        <v>247</v>
      </c>
      <c r="I68" s="47">
        <v>24</v>
      </c>
      <c r="J68" s="47">
        <f>SUM(F68:I68)</f>
        <v>14529</v>
      </c>
      <c r="K68" s="47">
        <f>J68</f>
        <v>14529</v>
      </c>
      <c r="L68" s="104"/>
    </row>
    <row r="69" spans="1:12" ht="15" x14ac:dyDescent="0.25">
      <c r="A69" s="111"/>
      <c r="B69" s="114"/>
      <c r="C69" s="146"/>
      <c r="D69" s="42"/>
      <c r="E69" s="40"/>
      <c r="F69" s="40"/>
      <c r="G69" s="41"/>
      <c r="H69" s="41"/>
      <c r="I69" s="41"/>
      <c r="J69" s="41"/>
      <c r="K69" s="41"/>
      <c r="L69" s="104"/>
    </row>
    <row r="70" spans="1:12" ht="15" x14ac:dyDescent="0.25">
      <c r="A70" s="138"/>
      <c r="B70" s="133" t="s">
        <v>317</v>
      </c>
      <c r="C70" s="134" t="s">
        <v>207</v>
      </c>
      <c r="D70" s="48">
        <v>1139</v>
      </c>
      <c r="E70" s="46">
        <v>353</v>
      </c>
      <c r="F70" s="46">
        <v>1492</v>
      </c>
      <c r="G70" s="47">
        <v>2746</v>
      </c>
      <c r="H70" s="47">
        <v>197</v>
      </c>
      <c r="I70" s="47">
        <v>3968</v>
      </c>
      <c r="J70" s="47">
        <f t="shared" ref="J70:J76" si="5">SUM(F70:I70)</f>
        <v>8403</v>
      </c>
      <c r="K70" s="47">
        <f t="shared" ref="K70:K76" si="6">J70</f>
        <v>8403</v>
      </c>
      <c r="L70" s="104"/>
    </row>
    <row r="71" spans="1:12" ht="15" x14ac:dyDescent="0.25">
      <c r="A71" s="111"/>
      <c r="B71" s="114"/>
      <c r="C71" s="115" t="s">
        <v>208</v>
      </c>
      <c r="D71" s="45">
        <v>18</v>
      </c>
      <c r="E71" s="43">
        <v>0</v>
      </c>
      <c r="F71" s="43">
        <v>18</v>
      </c>
      <c r="G71" s="44">
        <v>13</v>
      </c>
      <c r="H71" s="44">
        <v>52</v>
      </c>
      <c r="I71" s="44">
        <v>2233</v>
      </c>
      <c r="J71" s="44">
        <f t="shared" si="5"/>
        <v>2316</v>
      </c>
      <c r="K71" s="44">
        <f t="shared" si="6"/>
        <v>2316</v>
      </c>
      <c r="L71" s="104"/>
    </row>
    <row r="72" spans="1:12" ht="15" x14ac:dyDescent="0.25">
      <c r="A72" s="111"/>
      <c r="B72" s="114"/>
      <c r="C72" s="115" t="s">
        <v>209</v>
      </c>
      <c r="D72" s="45">
        <v>276</v>
      </c>
      <c r="E72" s="43">
        <v>0</v>
      </c>
      <c r="F72" s="43">
        <v>276</v>
      </c>
      <c r="G72" s="44">
        <v>0</v>
      </c>
      <c r="H72" s="44">
        <v>0</v>
      </c>
      <c r="I72" s="44">
        <v>0</v>
      </c>
      <c r="J72" s="44">
        <f t="shared" si="5"/>
        <v>276</v>
      </c>
      <c r="K72" s="44">
        <f t="shared" si="6"/>
        <v>276</v>
      </c>
      <c r="L72" s="104"/>
    </row>
    <row r="73" spans="1:12" ht="15" x14ac:dyDescent="0.25">
      <c r="A73" s="123"/>
      <c r="B73" s="114"/>
      <c r="C73" s="115" t="s">
        <v>210</v>
      </c>
      <c r="D73" s="45">
        <v>777</v>
      </c>
      <c r="E73" s="43">
        <v>60</v>
      </c>
      <c r="F73" s="43">
        <v>837</v>
      </c>
      <c r="G73" s="44">
        <v>2</v>
      </c>
      <c r="H73" s="44">
        <v>0</v>
      </c>
      <c r="I73" s="44">
        <v>1379</v>
      </c>
      <c r="J73" s="44">
        <f t="shared" si="5"/>
        <v>2218</v>
      </c>
      <c r="K73" s="44">
        <f t="shared" si="6"/>
        <v>2218</v>
      </c>
      <c r="L73" s="104"/>
    </row>
    <row r="74" spans="1:12" ht="15" x14ac:dyDescent="0.25">
      <c r="A74" s="123"/>
      <c r="B74" s="114"/>
      <c r="C74" s="115" t="s">
        <v>211</v>
      </c>
      <c r="D74" s="45">
        <v>0</v>
      </c>
      <c r="E74" s="43">
        <v>0</v>
      </c>
      <c r="F74" s="43">
        <v>0</v>
      </c>
      <c r="G74" s="44">
        <v>515</v>
      </c>
      <c r="H74" s="44">
        <v>22</v>
      </c>
      <c r="I74" s="44">
        <v>50</v>
      </c>
      <c r="J74" s="44">
        <f t="shared" si="5"/>
        <v>587</v>
      </c>
      <c r="K74" s="44">
        <f t="shared" si="6"/>
        <v>587</v>
      </c>
      <c r="L74" s="104"/>
    </row>
    <row r="75" spans="1:12" ht="15" x14ac:dyDescent="0.25">
      <c r="A75" s="127"/>
      <c r="B75" s="114"/>
      <c r="C75" s="115" t="s">
        <v>212</v>
      </c>
      <c r="D75" s="45">
        <v>52</v>
      </c>
      <c r="E75" s="43">
        <v>0</v>
      </c>
      <c r="F75" s="43">
        <v>52</v>
      </c>
      <c r="G75" s="44">
        <v>32</v>
      </c>
      <c r="H75" s="44">
        <v>2</v>
      </c>
      <c r="I75" s="44">
        <v>0</v>
      </c>
      <c r="J75" s="44">
        <f t="shared" si="5"/>
        <v>86</v>
      </c>
      <c r="K75" s="44">
        <f t="shared" si="6"/>
        <v>86</v>
      </c>
      <c r="L75" s="104"/>
    </row>
    <row r="76" spans="1:12" ht="15" x14ac:dyDescent="0.25">
      <c r="A76" s="125"/>
      <c r="B76" s="114"/>
      <c r="C76" s="115" t="s">
        <v>205</v>
      </c>
      <c r="D76" s="45">
        <v>16</v>
      </c>
      <c r="E76" s="43">
        <v>293</v>
      </c>
      <c r="F76" s="43">
        <v>309</v>
      </c>
      <c r="G76" s="44">
        <v>2184</v>
      </c>
      <c r="H76" s="44">
        <v>121</v>
      </c>
      <c r="I76" s="44">
        <v>306</v>
      </c>
      <c r="J76" s="44">
        <f t="shared" si="5"/>
        <v>2920</v>
      </c>
      <c r="K76" s="44">
        <f t="shared" si="6"/>
        <v>2920</v>
      </c>
      <c r="L76" s="104"/>
    </row>
    <row r="77" spans="1:12" ht="15" x14ac:dyDescent="0.25">
      <c r="A77" s="129"/>
      <c r="B77" s="114"/>
      <c r="C77" s="115"/>
      <c r="D77" s="42"/>
      <c r="E77" s="40"/>
      <c r="F77" s="40"/>
      <c r="G77" s="41"/>
      <c r="H77" s="41"/>
      <c r="I77" s="41"/>
      <c r="J77" s="41"/>
      <c r="K77" s="41"/>
      <c r="L77" s="104"/>
    </row>
    <row r="78" spans="1:12" ht="15" x14ac:dyDescent="0.25">
      <c r="A78" s="125"/>
      <c r="B78" s="119" t="s">
        <v>131</v>
      </c>
      <c r="C78" s="130" t="s">
        <v>132</v>
      </c>
      <c r="D78" s="58">
        <v>134385</v>
      </c>
      <c r="E78" s="59">
        <v>1020</v>
      </c>
      <c r="F78" s="59">
        <v>129979</v>
      </c>
      <c r="G78" s="60">
        <v>15907</v>
      </c>
      <c r="H78" s="60">
        <v>11273</v>
      </c>
      <c r="I78" s="60">
        <v>3510</v>
      </c>
      <c r="J78" s="60">
        <f>SUM(F78:I78)</f>
        <v>160669</v>
      </c>
      <c r="K78" s="60">
        <f>J78</f>
        <v>160669</v>
      </c>
      <c r="L78" s="104"/>
    </row>
    <row r="79" spans="1:12" ht="15" x14ac:dyDescent="0.25">
      <c r="A79" s="125"/>
      <c r="B79" s="114"/>
      <c r="C79" s="115"/>
      <c r="D79" s="42"/>
      <c r="E79" s="40"/>
      <c r="F79" s="40"/>
      <c r="G79" s="41"/>
      <c r="H79" s="41"/>
      <c r="I79" s="41"/>
      <c r="J79" s="41"/>
      <c r="K79" s="41"/>
      <c r="L79" s="104"/>
    </row>
    <row r="80" spans="1:12" ht="15" x14ac:dyDescent="0.25">
      <c r="A80" s="129"/>
      <c r="B80" s="133" t="s">
        <v>394</v>
      </c>
      <c r="C80" s="134" t="s">
        <v>395</v>
      </c>
      <c r="D80" s="58">
        <v>10</v>
      </c>
      <c r="E80" s="59">
        <v>8</v>
      </c>
      <c r="F80" s="59">
        <v>18</v>
      </c>
      <c r="G80" s="60">
        <v>71</v>
      </c>
      <c r="H80" s="60">
        <v>105</v>
      </c>
      <c r="I80" s="60">
        <v>2</v>
      </c>
      <c r="J80" s="60">
        <f>SUM(F80:I80)</f>
        <v>196</v>
      </c>
      <c r="K80" s="60">
        <f>J80</f>
        <v>196</v>
      </c>
      <c r="L80" s="104"/>
    </row>
    <row r="81" spans="1:12" ht="15" x14ac:dyDescent="0.25">
      <c r="A81" s="125"/>
      <c r="B81" s="114"/>
      <c r="C81" s="115"/>
      <c r="D81" s="42"/>
      <c r="E81" s="40"/>
      <c r="F81" s="40"/>
      <c r="G81" s="41"/>
      <c r="H81" s="41"/>
      <c r="I81" s="41"/>
      <c r="J81" s="41"/>
      <c r="K81" s="41"/>
      <c r="L81" s="104"/>
    </row>
    <row r="82" spans="1:12" ht="15" x14ac:dyDescent="0.25">
      <c r="A82" s="125"/>
      <c r="B82" s="133" t="s">
        <v>133</v>
      </c>
      <c r="C82" s="136" t="s">
        <v>134</v>
      </c>
      <c r="D82" s="58">
        <v>121256</v>
      </c>
      <c r="E82" s="59">
        <v>547</v>
      </c>
      <c r="F82" s="59">
        <v>116377</v>
      </c>
      <c r="G82" s="60">
        <v>13938</v>
      </c>
      <c r="H82" s="60">
        <v>9841</v>
      </c>
      <c r="I82" s="60">
        <v>3344</v>
      </c>
      <c r="J82" s="60">
        <f t="shared" ref="J82:J87" si="7">SUM(F82:I82)</f>
        <v>143500</v>
      </c>
      <c r="K82" s="122">
        <v>0</v>
      </c>
      <c r="L82" s="104"/>
    </row>
    <row r="83" spans="1:12" ht="15" x14ac:dyDescent="0.25">
      <c r="A83" s="125"/>
      <c r="B83" s="114"/>
      <c r="C83" s="124" t="s">
        <v>194</v>
      </c>
      <c r="D83" s="45">
        <v>0</v>
      </c>
      <c r="E83" s="43">
        <v>377</v>
      </c>
      <c r="F83" s="43">
        <v>0</v>
      </c>
      <c r="G83" s="44">
        <v>8826</v>
      </c>
      <c r="H83" s="44">
        <v>1422</v>
      </c>
      <c r="I83" s="44">
        <v>31</v>
      </c>
      <c r="J83" s="44">
        <f t="shared" si="7"/>
        <v>10279</v>
      </c>
      <c r="K83" s="41">
        <v>0</v>
      </c>
      <c r="L83" s="104"/>
    </row>
    <row r="84" spans="1:12" ht="15" x14ac:dyDescent="0.25">
      <c r="A84" s="129"/>
      <c r="B84" s="114"/>
      <c r="C84" s="124" t="s">
        <v>213</v>
      </c>
      <c r="D84" s="45">
        <v>5049</v>
      </c>
      <c r="E84" s="43">
        <v>0</v>
      </c>
      <c r="F84" s="43">
        <v>0</v>
      </c>
      <c r="G84" s="44">
        <v>38</v>
      </c>
      <c r="H84" s="44">
        <v>21</v>
      </c>
      <c r="I84" s="44">
        <v>117</v>
      </c>
      <c r="J84" s="44">
        <f t="shared" si="7"/>
        <v>176</v>
      </c>
      <c r="K84" s="41">
        <v>0</v>
      </c>
      <c r="L84" s="104"/>
    </row>
    <row r="85" spans="1:12" ht="15" x14ac:dyDescent="0.25">
      <c r="A85" s="129"/>
      <c r="B85" s="114"/>
      <c r="C85" s="124" t="s">
        <v>195</v>
      </c>
      <c r="D85" s="45">
        <v>69740</v>
      </c>
      <c r="E85" s="43">
        <v>97</v>
      </c>
      <c r="F85" s="43">
        <v>69837</v>
      </c>
      <c r="G85" s="44">
        <v>0</v>
      </c>
      <c r="H85" s="44">
        <v>8398</v>
      </c>
      <c r="I85" s="44">
        <v>2772</v>
      </c>
      <c r="J85" s="44">
        <f t="shared" si="7"/>
        <v>81007</v>
      </c>
      <c r="K85" s="41">
        <v>0</v>
      </c>
      <c r="L85" s="104"/>
    </row>
    <row r="86" spans="1:12" ht="15" x14ac:dyDescent="0.25">
      <c r="A86" s="125"/>
      <c r="B86" s="114"/>
      <c r="C86" s="124" t="s">
        <v>196</v>
      </c>
      <c r="D86" s="45">
        <v>16628</v>
      </c>
      <c r="E86" s="43">
        <v>71</v>
      </c>
      <c r="F86" s="43">
        <v>16699</v>
      </c>
      <c r="G86" s="44">
        <v>5074</v>
      </c>
      <c r="H86" s="44">
        <v>0</v>
      </c>
      <c r="I86" s="44">
        <v>424</v>
      </c>
      <c r="J86" s="44">
        <f t="shared" si="7"/>
        <v>22197</v>
      </c>
      <c r="K86" s="41">
        <v>0</v>
      </c>
      <c r="L86" s="104"/>
    </row>
    <row r="87" spans="1:12" ht="15" x14ac:dyDescent="0.25">
      <c r="A87" s="123"/>
      <c r="B87" s="114"/>
      <c r="C87" s="128" t="s">
        <v>197</v>
      </c>
      <c r="D87" s="45">
        <v>29839</v>
      </c>
      <c r="E87" s="43">
        <v>2</v>
      </c>
      <c r="F87" s="43">
        <v>29841</v>
      </c>
      <c r="G87" s="44">
        <v>0</v>
      </c>
      <c r="H87" s="44">
        <v>0</v>
      </c>
      <c r="I87" s="44">
        <v>0</v>
      </c>
      <c r="J87" s="44">
        <f t="shared" si="7"/>
        <v>29841</v>
      </c>
      <c r="K87" s="41">
        <v>0</v>
      </c>
      <c r="L87" s="104"/>
    </row>
    <row r="88" spans="1:12" ht="15" x14ac:dyDescent="0.25">
      <c r="B88" s="114"/>
      <c r="C88" s="128"/>
      <c r="D88" s="42"/>
      <c r="E88" s="40"/>
      <c r="F88" s="40"/>
      <c r="G88" s="41"/>
      <c r="H88" s="41"/>
      <c r="I88" s="41"/>
      <c r="J88" s="41"/>
      <c r="K88" s="41"/>
      <c r="L88" s="104"/>
    </row>
    <row r="89" spans="1:12" ht="15" x14ac:dyDescent="0.25">
      <c r="A89" s="111"/>
      <c r="B89" s="133" t="s">
        <v>135</v>
      </c>
      <c r="C89" s="136" t="s">
        <v>136</v>
      </c>
      <c r="D89" s="58">
        <v>1178</v>
      </c>
      <c r="E89" s="59">
        <v>104</v>
      </c>
      <c r="F89" s="59">
        <v>1282</v>
      </c>
      <c r="G89" s="60">
        <v>0</v>
      </c>
      <c r="H89" s="60">
        <v>0</v>
      </c>
      <c r="I89" s="60">
        <v>0</v>
      </c>
      <c r="J89" s="60">
        <f t="shared" ref="J89:J94" si="8">SUM(F89:I89)</f>
        <v>1282</v>
      </c>
      <c r="K89" s="60">
        <f t="shared" ref="K89:K94" si="9">J89</f>
        <v>1282</v>
      </c>
      <c r="L89" s="104"/>
    </row>
    <row r="90" spans="1:12" ht="15" x14ac:dyDescent="0.25">
      <c r="A90" s="112"/>
      <c r="B90" s="114"/>
      <c r="C90" s="124" t="s">
        <v>214</v>
      </c>
      <c r="D90" s="45">
        <v>246</v>
      </c>
      <c r="E90" s="43">
        <v>0</v>
      </c>
      <c r="F90" s="43">
        <v>246</v>
      </c>
      <c r="G90" s="44">
        <v>0</v>
      </c>
      <c r="H90" s="44">
        <v>0</v>
      </c>
      <c r="I90" s="44">
        <v>0</v>
      </c>
      <c r="J90" s="44">
        <f t="shared" si="8"/>
        <v>246</v>
      </c>
      <c r="K90" s="44">
        <f t="shared" si="9"/>
        <v>246</v>
      </c>
      <c r="L90" s="104"/>
    </row>
    <row r="91" spans="1:12" ht="15" x14ac:dyDescent="0.25">
      <c r="A91" s="111"/>
      <c r="B91" s="114"/>
      <c r="C91" s="128" t="s">
        <v>215</v>
      </c>
      <c r="D91" s="45">
        <v>531</v>
      </c>
      <c r="E91" s="43">
        <v>16</v>
      </c>
      <c r="F91" s="43">
        <v>547</v>
      </c>
      <c r="G91" s="44">
        <v>0</v>
      </c>
      <c r="H91" s="44">
        <v>0</v>
      </c>
      <c r="I91" s="44">
        <v>0</v>
      </c>
      <c r="J91" s="44">
        <f t="shared" si="8"/>
        <v>547</v>
      </c>
      <c r="K91" s="44">
        <f t="shared" si="9"/>
        <v>547</v>
      </c>
      <c r="L91" s="104"/>
    </row>
    <row r="92" spans="1:12" ht="15" x14ac:dyDescent="0.25">
      <c r="A92" s="111"/>
      <c r="B92" s="114"/>
      <c r="C92" s="128" t="s">
        <v>216</v>
      </c>
      <c r="D92" s="45">
        <v>0</v>
      </c>
      <c r="E92" s="43">
        <v>0</v>
      </c>
      <c r="F92" s="43">
        <v>0</v>
      </c>
      <c r="G92" s="44">
        <v>0</v>
      </c>
      <c r="H92" s="44">
        <v>0</v>
      </c>
      <c r="I92" s="44">
        <v>0</v>
      </c>
      <c r="J92" s="44">
        <f t="shared" si="8"/>
        <v>0</v>
      </c>
      <c r="K92" s="44">
        <f t="shared" si="9"/>
        <v>0</v>
      </c>
      <c r="L92" s="104"/>
    </row>
    <row r="93" spans="1:12" ht="15" x14ac:dyDescent="0.25">
      <c r="A93" s="138"/>
      <c r="B93" s="114"/>
      <c r="C93" s="124" t="s">
        <v>323</v>
      </c>
      <c r="D93" s="45">
        <v>34</v>
      </c>
      <c r="E93" s="43">
        <v>0</v>
      </c>
      <c r="F93" s="43">
        <v>34</v>
      </c>
      <c r="G93" s="44">
        <v>0</v>
      </c>
      <c r="H93" s="44">
        <v>0</v>
      </c>
      <c r="I93" s="44">
        <v>0</v>
      </c>
      <c r="J93" s="44">
        <f t="shared" si="8"/>
        <v>34</v>
      </c>
      <c r="K93" s="44">
        <f t="shared" si="9"/>
        <v>34</v>
      </c>
      <c r="L93" s="104"/>
    </row>
    <row r="94" spans="1:12" ht="15" x14ac:dyDescent="0.25">
      <c r="A94" s="111"/>
      <c r="B94" s="114"/>
      <c r="C94" s="124" t="s">
        <v>217</v>
      </c>
      <c r="D94" s="45">
        <v>367</v>
      </c>
      <c r="E94" s="43">
        <v>88</v>
      </c>
      <c r="F94" s="43">
        <v>455</v>
      </c>
      <c r="G94" s="44">
        <v>0</v>
      </c>
      <c r="H94" s="44">
        <v>0</v>
      </c>
      <c r="I94" s="44">
        <v>0</v>
      </c>
      <c r="J94" s="44">
        <f t="shared" si="8"/>
        <v>455</v>
      </c>
      <c r="K94" s="44">
        <f t="shared" si="9"/>
        <v>455</v>
      </c>
      <c r="L94" s="104"/>
    </row>
    <row r="95" spans="1:12" ht="15" x14ac:dyDescent="0.25">
      <c r="A95" s="111"/>
      <c r="B95" s="114"/>
      <c r="C95" s="128"/>
      <c r="D95" s="42"/>
      <c r="E95" s="40"/>
      <c r="F95" s="40"/>
      <c r="G95" s="41"/>
      <c r="H95" s="41"/>
      <c r="I95" s="41"/>
      <c r="J95" s="41"/>
      <c r="K95" s="41"/>
      <c r="L95" s="104"/>
    </row>
    <row r="96" spans="1:12" ht="15" x14ac:dyDescent="0.25">
      <c r="A96" s="123"/>
      <c r="B96" s="133" t="s">
        <v>139</v>
      </c>
      <c r="C96" s="136" t="s">
        <v>218</v>
      </c>
      <c r="D96" s="58">
        <v>1565</v>
      </c>
      <c r="E96" s="59">
        <v>361</v>
      </c>
      <c r="F96" s="59">
        <v>1926</v>
      </c>
      <c r="G96" s="60">
        <v>1898</v>
      </c>
      <c r="H96" s="60">
        <v>1327</v>
      </c>
      <c r="I96" s="60">
        <v>164</v>
      </c>
      <c r="J96" s="60">
        <f t="shared" ref="J96:J102" si="10">SUM(F96:I96)</f>
        <v>5315</v>
      </c>
      <c r="K96" s="60">
        <f t="shared" ref="K96:K102" si="11">J96</f>
        <v>5315</v>
      </c>
      <c r="L96" s="104"/>
    </row>
    <row r="97" spans="1:12" ht="15" x14ac:dyDescent="0.25">
      <c r="A97" s="123"/>
      <c r="B97" s="114"/>
      <c r="C97" s="147" t="s">
        <v>219</v>
      </c>
      <c r="D97" s="45">
        <v>724</v>
      </c>
      <c r="E97" s="43">
        <v>1</v>
      </c>
      <c r="F97" s="43">
        <v>725</v>
      </c>
      <c r="G97" s="44">
        <v>444</v>
      </c>
      <c r="H97" s="44">
        <v>0</v>
      </c>
      <c r="I97" s="44">
        <v>0</v>
      </c>
      <c r="J97" s="44">
        <f t="shared" si="10"/>
        <v>1169</v>
      </c>
      <c r="K97" s="44">
        <f t="shared" si="11"/>
        <v>1169</v>
      </c>
      <c r="L97" s="104"/>
    </row>
    <row r="98" spans="1:12" ht="15" x14ac:dyDescent="0.25">
      <c r="A98" s="127"/>
      <c r="B98" s="114"/>
      <c r="C98" s="147" t="s">
        <v>220</v>
      </c>
      <c r="D98" s="45">
        <v>248</v>
      </c>
      <c r="E98" s="43">
        <v>0</v>
      </c>
      <c r="F98" s="43">
        <v>248</v>
      </c>
      <c r="G98" s="44">
        <v>1</v>
      </c>
      <c r="H98" s="44">
        <v>0</v>
      </c>
      <c r="I98" s="44">
        <v>0</v>
      </c>
      <c r="J98" s="44">
        <f t="shared" si="10"/>
        <v>249</v>
      </c>
      <c r="K98" s="44">
        <f t="shared" si="11"/>
        <v>249</v>
      </c>
      <c r="L98" s="104"/>
    </row>
    <row r="99" spans="1:12" ht="15" x14ac:dyDescent="0.25">
      <c r="A99" s="125"/>
      <c r="B99" s="114"/>
      <c r="C99" s="147" t="s">
        <v>221</v>
      </c>
      <c r="D99" s="45">
        <v>68</v>
      </c>
      <c r="E99" s="43">
        <v>0</v>
      </c>
      <c r="F99" s="43">
        <v>68</v>
      </c>
      <c r="G99" s="44">
        <v>58</v>
      </c>
      <c r="H99" s="44">
        <v>0</v>
      </c>
      <c r="I99" s="44">
        <v>0</v>
      </c>
      <c r="J99" s="44">
        <f t="shared" si="10"/>
        <v>126</v>
      </c>
      <c r="K99" s="44">
        <f t="shared" si="11"/>
        <v>126</v>
      </c>
      <c r="L99" s="104"/>
    </row>
    <row r="100" spans="1:12" ht="15" x14ac:dyDescent="0.25">
      <c r="A100" s="129"/>
      <c r="B100" s="114"/>
      <c r="C100" s="147" t="s">
        <v>222</v>
      </c>
      <c r="D100" s="45">
        <v>128</v>
      </c>
      <c r="E100" s="43">
        <v>0</v>
      </c>
      <c r="F100" s="43">
        <v>128</v>
      </c>
      <c r="G100" s="44">
        <v>0</v>
      </c>
      <c r="H100" s="44">
        <v>0</v>
      </c>
      <c r="I100" s="44">
        <v>0</v>
      </c>
      <c r="J100" s="44">
        <f t="shared" si="10"/>
        <v>128</v>
      </c>
      <c r="K100" s="44">
        <f t="shared" si="11"/>
        <v>128</v>
      </c>
      <c r="L100" s="104"/>
    </row>
    <row r="101" spans="1:12" ht="15" x14ac:dyDescent="0.25">
      <c r="A101" s="129"/>
      <c r="B101" s="114"/>
      <c r="C101" s="147" t="s">
        <v>367</v>
      </c>
      <c r="D101" s="45">
        <v>-54</v>
      </c>
      <c r="E101" s="43">
        <v>0</v>
      </c>
      <c r="F101" s="43">
        <v>-54</v>
      </c>
      <c r="G101" s="44">
        <v>0</v>
      </c>
      <c r="H101" s="44">
        <v>0</v>
      </c>
      <c r="I101" s="44">
        <v>0</v>
      </c>
      <c r="J101" s="44">
        <f t="shared" si="10"/>
        <v>-54</v>
      </c>
      <c r="K101" s="44">
        <f t="shared" si="11"/>
        <v>-54</v>
      </c>
      <c r="L101" s="104"/>
    </row>
    <row r="102" spans="1:12" ht="15" x14ac:dyDescent="0.25">
      <c r="A102" s="125"/>
      <c r="B102" s="114"/>
      <c r="C102" s="148" t="s">
        <v>223</v>
      </c>
      <c r="D102" s="45">
        <v>451</v>
      </c>
      <c r="E102" s="43">
        <v>360</v>
      </c>
      <c r="F102" s="43">
        <v>811</v>
      </c>
      <c r="G102" s="44">
        <v>1395</v>
      </c>
      <c r="H102" s="44">
        <v>1327</v>
      </c>
      <c r="I102" s="44">
        <v>164</v>
      </c>
      <c r="J102" s="44">
        <f t="shared" si="10"/>
        <v>3697</v>
      </c>
      <c r="K102" s="44">
        <f t="shared" si="11"/>
        <v>3697</v>
      </c>
      <c r="L102" s="104"/>
    </row>
    <row r="103" spans="1:12" ht="15" x14ac:dyDescent="0.25">
      <c r="A103" s="125"/>
      <c r="B103" s="114"/>
      <c r="C103" s="128"/>
      <c r="D103" s="42"/>
      <c r="E103" s="40"/>
      <c r="F103" s="40"/>
      <c r="G103" s="41"/>
      <c r="H103" s="41"/>
      <c r="I103" s="41"/>
      <c r="J103" s="41"/>
      <c r="K103" s="41"/>
      <c r="L103" s="104"/>
    </row>
    <row r="104" spans="1:12" ht="15" x14ac:dyDescent="0.25">
      <c r="A104" s="125"/>
      <c r="B104" s="133" t="s">
        <v>318</v>
      </c>
      <c r="C104" s="149" t="s">
        <v>224</v>
      </c>
      <c r="D104" s="58">
        <v>10376</v>
      </c>
      <c r="E104" s="59">
        <v>0</v>
      </c>
      <c r="F104" s="59">
        <v>10376</v>
      </c>
      <c r="G104" s="60">
        <v>0</v>
      </c>
      <c r="H104" s="60">
        <v>0</v>
      </c>
      <c r="I104" s="60">
        <v>0</v>
      </c>
      <c r="J104" s="60">
        <f t="shared" ref="J104:J109" si="12">SUM(F104:I104)</f>
        <v>10376</v>
      </c>
      <c r="K104" s="60">
        <f t="shared" ref="K104:K109" si="13">J104</f>
        <v>10376</v>
      </c>
      <c r="L104" s="104"/>
    </row>
    <row r="105" spans="1:12" ht="14.25" x14ac:dyDescent="0.2">
      <c r="A105" s="125"/>
      <c r="B105" s="150" t="s">
        <v>319</v>
      </c>
      <c r="C105" s="151" t="s">
        <v>225</v>
      </c>
      <c r="D105" s="45">
        <v>1292</v>
      </c>
      <c r="E105" s="40">
        <v>0</v>
      </c>
      <c r="F105" s="43">
        <v>1292</v>
      </c>
      <c r="G105" s="41">
        <v>0</v>
      </c>
      <c r="H105" s="41">
        <v>0</v>
      </c>
      <c r="I105" s="41">
        <v>0</v>
      </c>
      <c r="J105" s="44">
        <f t="shared" si="12"/>
        <v>1292</v>
      </c>
      <c r="K105" s="44">
        <f t="shared" si="13"/>
        <v>1292</v>
      </c>
      <c r="L105" s="104"/>
    </row>
    <row r="106" spans="1:12" ht="14.25" x14ac:dyDescent="0.2">
      <c r="A106" s="127"/>
      <c r="B106" s="150" t="s">
        <v>320</v>
      </c>
      <c r="C106" s="151" t="s">
        <v>226</v>
      </c>
      <c r="D106" s="45">
        <v>0</v>
      </c>
      <c r="E106" s="40">
        <v>0</v>
      </c>
      <c r="F106" s="43">
        <v>0</v>
      </c>
      <c r="G106" s="41">
        <v>0</v>
      </c>
      <c r="H106" s="41">
        <v>0</v>
      </c>
      <c r="I106" s="41">
        <v>0</v>
      </c>
      <c r="J106" s="44">
        <f t="shared" si="12"/>
        <v>0</v>
      </c>
      <c r="K106" s="44">
        <f t="shared" si="13"/>
        <v>0</v>
      </c>
      <c r="L106" s="104"/>
    </row>
    <row r="107" spans="1:12" ht="14.25" x14ac:dyDescent="0.2">
      <c r="A107" s="123"/>
      <c r="B107" s="150"/>
      <c r="C107" s="148" t="s">
        <v>227</v>
      </c>
      <c r="D107" s="45">
        <v>8401</v>
      </c>
      <c r="E107" s="40">
        <v>0</v>
      </c>
      <c r="F107" s="43">
        <v>8401</v>
      </c>
      <c r="G107" s="41">
        <v>0</v>
      </c>
      <c r="H107" s="41">
        <v>0</v>
      </c>
      <c r="I107" s="41">
        <v>0</v>
      </c>
      <c r="J107" s="44">
        <f t="shared" si="12"/>
        <v>8401</v>
      </c>
      <c r="K107" s="44">
        <f t="shared" si="13"/>
        <v>8401</v>
      </c>
      <c r="L107" s="104"/>
    </row>
    <row r="108" spans="1:12" ht="14.25" x14ac:dyDescent="0.2">
      <c r="B108" s="150"/>
      <c r="C108" s="148" t="s">
        <v>325</v>
      </c>
      <c r="D108" s="45">
        <v>683</v>
      </c>
      <c r="E108" s="40">
        <v>0</v>
      </c>
      <c r="F108" s="43">
        <v>683</v>
      </c>
      <c r="G108" s="41">
        <v>0</v>
      </c>
      <c r="H108" s="41">
        <v>0</v>
      </c>
      <c r="I108" s="41">
        <v>0</v>
      </c>
      <c r="J108" s="44">
        <f t="shared" si="12"/>
        <v>683</v>
      </c>
      <c r="K108" s="44">
        <f t="shared" si="13"/>
        <v>683</v>
      </c>
      <c r="L108" s="104"/>
    </row>
    <row r="109" spans="1:12" ht="14.25" x14ac:dyDescent="0.2">
      <c r="B109" s="150" t="s">
        <v>321</v>
      </c>
      <c r="C109" s="151" t="s">
        <v>228</v>
      </c>
      <c r="D109" s="45">
        <v>0</v>
      </c>
      <c r="E109" s="40">
        <v>0</v>
      </c>
      <c r="F109" s="43">
        <v>0</v>
      </c>
      <c r="G109" s="41">
        <v>0</v>
      </c>
      <c r="H109" s="41">
        <v>0</v>
      </c>
      <c r="I109" s="41">
        <v>0</v>
      </c>
      <c r="J109" s="44">
        <f t="shared" si="12"/>
        <v>0</v>
      </c>
      <c r="K109" s="44">
        <f t="shared" si="13"/>
        <v>0</v>
      </c>
      <c r="L109" s="104"/>
    </row>
    <row r="110" spans="1:12" ht="15" x14ac:dyDescent="0.25">
      <c r="B110" s="114"/>
      <c r="C110" s="124"/>
      <c r="D110" s="42"/>
      <c r="E110" s="40"/>
      <c r="F110" s="40"/>
      <c r="G110" s="41"/>
      <c r="H110" s="41"/>
      <c r="I110" s="41"/>
      <c r="J110" s="41"/>
      <c r="K110" s="41"/>
      <c r="L110" s="104"/>
    </row>
    <row r="111" spans="1:12" ht="15" x14ac:dyDescent="0.25">
      <c r="A111" s="111"/>
      <c r="B111" s="119" t="s">
        <v>322</v>
      </c>
      <c r="C111" s="152" t="s">
        <v>229</v>
      </c>
      <c r="D111" s="58">
        <v>1511</v>
      </c>
      <c r="E111" s="59">
        <v>1199</v>
      </c>
      <c r="F111" s="59">
        <v>2710</v>
      </c>
      <c r="G111" s="60">
        <v>96651</v>
      </c>
      <c r="H111" s="60">
        <v>11307</v>
      </c>
      <c r="I111" s="60">
        <v>3502</v>
      </c>
      <c r="J111" s="60">
        <f>SUM(F111:I111)</f>
        <v>114170</v>
      </c>
      <c r="K111" s="60">
        <f>J111</f>
        <v>114170</v>
      </c>
      <c r="L111" s="104"/>
    </row>
    <row r="112" spans="1:12" ht="15" x14ac:dyDescent="0.25">
      <c r="B112" s="131"/>
      <c r="C112" s="153"/>
      <c r="D112" s="42"/>
      <c r="E112" s="40"/>
      <c r="F112" s="40"/>
      <c r="G112" s="41"/>
      <c r="H112" s="41"/>
      <c r="I112" s="41"/>
      <c r="J112" s="41"/>
      <c r="K112" s="41"/>
      <c r="L112" s="104"/>
    </row>
    <row r="113" spans="1:12" ht="15" x14ac:dyDescent="0.25">
      <c r="A113" s="111"/>
      <c r="B113" s="119" t="s">
        <v>230</v>
      </c>
      <c r="C113" s="152" t="s">
        <v>231</v>
      </c>
      <c r="D113" s="48">
        <v>911</v>
      </c>
      <c r="E113" s="46">
        <v>660</v>
      </c>
      <c r="F113" s="46">
        <v>1571</v>
      </c>
      <c r="G113" s="47">
        <v>70628</v>
      </c>
      <c r="H113" s="47">
        <v>10618</v>
      </c>
      <c r="I113" s="47">
        <v>3010</v>
      </c>
      <c r="J113" s="47">
        <f>SUM(F113:I113)</f>
        <v>85827</v>
      </c>
      <c r="K113" s="47">
        <f>J113</f>
        <v>85827</v>
      </c>
      <c r="L113" s="104"/>
    </row>
    <row r="114" spans="1:12" ht="15" x14ac:dyDescent="0.25">
      <c r="A114" s="112"/>
      <c r="B114" s="131"/>
      <c r="C114" s="124" t="s">
        <v>232</v>
      </c>
      <c r="D114" s="45">
        <v>213</v>
      </c>
      <c r="E114" s="43">
        <v>2</v>
      </c>
      <c r="F114" s="43">
        <v>215</v>
      </c>
      <c r="G114" s="44">
        <v>39034</v>
      </c>
      <c r="H114" s="44">
        <v>719</v>
      </c>
      <c r="I114" s="44">
        <v>1252</v>
      </c>
      <c r="J114" s="44">
        <f>SUM(F114:I114)</f>
        <v>41220</v>
      </c>
      <c r="K114" s="44">
        <f>J114</f>
        <v>41220</v>
      </c>
      <c r="L114" s="104"/>
    </row>
    <row r="115" spans="1:12" ht="15" x14ac:dyDescent="0.25">
      <c r="A115" s="111"/>
      <c r="B115" s="131"/>
      <c r="C115" s="124" t="s">
        <v>233</v>
      </c>
      <c r="D115" s="45">
        <v>55</v>
      </c>
      <c r="E115" s="43">
        <v>86</v>
      </c>
      <c r="F115" s="43">
        <v>141</v>
      </c>
      <c r="G115" s="44">
        <v>2463</v>
      </c>
      <c r="H115" s="44">
        <v>2887</v>
      </c>
      <c r="I115" s="44">
        <v>1748</v>
      </c>
      <c r="J115" s="44">
        <f>SUM(F115:I115)</f>
        <v>7239</v>
      </c>
      <c r="K115" s="44">
        <f>J115</f>
        <v>7239</v>
      </c>
      <c r="L115" s="104"/>
    </row>
    <row r="116" spans="1:12" ht="15" x14ac:dyDescent="0.25">
      <c r="A116" s="111"/>
      <c r="B116" s="131"/>
      <c r="C116" s="124" t="s">
        <v>234</v>
      </c>
      <c r="D116" s="45">
        <v>482</v>
      </c>
      <c r="E116" s="43">
        <v>125</v>
      </c>
      <c r="F116" s="43">
        <v>607</v>
      </c>
      <c r="G116" s="44">
        <v>27933</v>
      </c>
      <c r="H116" s="44">
        <v>1878</v>
      </c>
      <c r="I116" s="44">
        <v>10</v>
      </c>
      <c r="J116" s="44">
        <f>SUM(F116:I116)</f>
        <v>30428</v>
      </c>
      <c r="K116" s="44">
        <f>J116</f>
        <v>30428</v>
      </c>
      <c r="L116" s="104"/>
    </row>
    <row r="117" spans="1:12" ht="15" x14ac:dyDescent="0.25">
      <c r="A117" s="138"/>
      <c r="B117" s="131"/>
      <c r="C117" s="124" t="s">
        <v>235</v>
      </c>
      <c r="D117" s="45">
        <v>161</v>
      </c>
      <c r="E117" s="43">
        <v>447</v>
      </c>
      <c r="F117" s="43">
        <v>608</v>
      </c>
      <c r="G117" s="44">
        <v>1198</v>
      </c>
      <c r="H117" s="44">
        <v>5134</v>
      </c>
      <c r="I117" s="44">
        <v>0</v>
      </c>
      <c r="J117" s="44">
        <f>SUM(F117:I117)</f>
        <v>6940</v>
      </c>
      <c r="K117" s="44">
        <f>J117</f>
        <v>6940</v>
      </c>
      <c r="L117" s="104"/>
    </row>
    <row r="118" spans="1:12" ht="15" x14ac:dyDescent="0.25">
      <c r="A118" s="111"/>
      <c r="B118" s="131"/>
      <c r="C118" s="153"/>
      <c r="D118" s="42"/>
      <c r="E118" s="40"/>
      <c r="F118" s="40"/>
      <c r="G118" s="41"/>
      <c r="H118" s="41"/>
      <c r="I118" s="41"/>
      <c r="J118" s="41"/>
      <c r="K118" s="41"/>
      <c r="L118" s="104"/>
    </row>
    <row r="119" spans="1:12" ht="15" x14ac:dyDescent="0.25">
      <c r="A119" s="111"/>
      <c r="B119" s="119" t="s">
        <v>236</v>
      </c>
      <c r="C119" s="152" t="s">
        <v>237</v>
      </c>
      <c r="D119" s="58">
        <v>600</v>
      </c>
      <c r="E119" s="59">
        <v>539</v>
      </c>
      <c r="F119" s="59">
        <v>1139</v>
      </c>
      <c r="G119" s="60">
        <v>26023</v>
      </c>
      <c r="H119" s="60">
        <v>689</v>
      </c>
      <c r="I119" s="60">
        <v>492</v>
      </c>
      <c r="J119" s="60">
        <f t="shared" ref="J119:J134" si="14">SUM(F119:I119)</f>
        <v>28343</v>
      </c>
      <c r="K119" s="60">
        <f t="shared" ref="K119:K134" si="15">J119</f>
        <v>28343</v>
      </c>
      <c r="L119" s="104"/>
    </row>
    <row r="120" spans="1:12" ht="14.25" x14ac:dyDescent="0.2">
      <c r="A120" s="123"/>
      <c r="B120" s="154"/>
      <c r="C120" s="115" t="s">
        <v>238</v>
      </c>
      <c r="D120" s="45">
        <v>2</v>
      </c>
      <c r="E120" s="43">
        <v>520</v>
      </c>
      <c r="F120" s="43">
        <v>522</v>
      </c>
      <c r="G120" s="44">
        <v>15596</v>
      </c>
      <c r="H120" s="44">
        <v>0</v>
      </c>
      <c r="I120" s="44">
        <v>352</v>
      </c>
      <c r="J120" s="44">
        <f t="shared" si="14"/>
        <v>16470</v>
      </c>
      <c r="K120" s="44">
        <f t="shared" si="15"/>
        <v>16470</v>
      </c>
      <c r="L120" s="104"/>
    </row>
    <row r="121" spans="1:12" ht="14.25" x14ac:dyDescent="0.2">
      <c r="A121" s="123"/>
      <c r="B121" s="116"/>
      <c r="C121" s="115" t="s">
        <v>239</v>
      </c>
      <c r="D121" s="45">
        <v>0</v>
      </c>
      <c r="E121" s="43">
        <v>96</v>
      </c>
      <c r="F121" s="43">
        <v>96</v>
      </c>
      <c r="G121" s="44">
        <v>148</v>
      </c>
      <c r="H121" s="44">
        <v>0</v>
      </c>
      <c r="I121" s="44">
        <v>8</v>
      </c>
      <c r="J121" s="44">
        <f t="shared" si="14"/>
        <v>252</v>
      </c>
      <c r="K121" s="44">
        <f t="shared" si="15"/>
        <v>252</v>
      </c>
      <c r="L121" s="104"/>
    </row>
    <row r="122" spans="1:12" ht="14.25" x14ac:dyDescent="0.2">
      <c r="A122" s="127"/>
      <c r="B122" s="116"/>
      <c r="C122" s="124" t="s">
        <v>240</v>
      </c>
      <c r="D122" s="45">
        <v>0</v>
      </c>
      <c r="E122" s="43">
        <v>0</v>
      </c>
      <c r="F122" s="43">
        <v>0</v>
      </c>
      <c r="G122" s="44">
        <v>46</v>
      </c>
      <c r="H122" s="44">
        <v>0</v>
      </c>
      <c r="I122" s="44">
        <v>51</v>
      </c>
      <c r="J122" s="44">
        <f t="shared" si="14"/>
        <v>97</v>
      </c>
      <c r="K122" s="44">
        <f t="shared" si="15"/>
        <v>97</v>
      </c>
      <c r="L122" s="104"/>
    </row>
    <row r="123" spans="1:12" ht="14.25" x14ac:dyDescent="0.2">
      <c r="A123" s="125"/>
      <c r="B123" s="116"/>
      <c r="C123" s="115" t="s">
        <v>241</v>
      </c>
      <c r="D123" s="45">
        <v>0</v>
      </c>
      <c r="E123" s="43">
        <v>424</v>
      </c>
      <c r="F123" s="43">
        <v>424</v>
      </c>
      <c r="G123" s="44">
        <v>10203</v>
      </c>
      <c r="H123" s="44">
        <v>0</v>
      </c>
      <c r="I123" s="44">
        <v>42</v>
      </c>
      <c r="J123" s="44">
        <f t="shared" si="14"/>
        <v>10669</v>
      </c>
      <c r="K123" s="44">
        <f t="shared" si="15"/>
        <v>10669</v>
      </c>
      <c r="L123" s="104"/>
    </row>
    <row r="124" spans="1:12" ht="14.25" x14ac:dyDescent="0.2">
      <c r="A124" s="129"/>
      <c r="B124" s="116"/>
      <c r="C124" s="115" t="s">
        <v>242</v>
      </c>
      <c r="D124" s="45">
        <v>2</v>
      </c>
      <c r="E124" s="43">
        <v>0</v>
      </c>
      <c r="F124" s="43">
        <v>2</v>
      </c>
      <c r="G124" s="44">
        <v>5187</v>
      </c>
      <c r="H124" s="44">
        <v>0</v>
      </c>
      <c r="I124" s="44">
        <v>250</v>
      </c>
      <c r="J124" s="44">
        <f t="shared" si="14"/>
        <v>5439</v>
      </c>
      <c r="K124" s="44">
        <f t="shared" si="15"/>
        <v>5439</v>
      </c>
      <c r="L124" s="104"/>
    </row>
    <row r="125" spans="1:12" ht="14.25" x14ac:dyDescent="0.2">
      <c r="A125" s="125"/>
      <c r="B125" s="116"/>
      <c r="C125" s="115" t="s">
        <v>243</v>
      </c>
      <c r="D125" s="45">
        <v>0</v>
      </c>
      <c r="E125" s="43">
        <v>0</v>
      </c>
      <c r="F125" s="43">
        <v>0</v>
      </c>
      <c r="G125" s="44">
        <v>12</v>
      </c>
      <c r="H125" s="44">
        <v>0</v>
      </c>
      <c r="I125" s="44">
        <v>1</v>
      </c>
      <c r="J125" s="44">
        <f t="shared" si="14"/>
        <v>13</v>
      </c>
      <c r="K125" s="44">
        <f t="shared" si="15"/>
        <v>13</v>
      </c>
      <c r="L125" s="104"/>
    </row>
    <row r="126" spans="1:12" ht="14.25" x14ac:dyDescent="0.2">
      <c r="A126" s="125"/>
      <c r="B126" s="154"/>
      <c r="C126" s="115" t="s">
        <v>244</v>
      </c>
      <c r="D126" s="45">
        <v>563</v>
      </c>
      <c r="E126" s="43">
        <v>19</v>
      </c>
      <c r="F126" s="43">
        <v>582</v>
      </c>
      <c r="G126" s="44">
        <v>3495</v>
      </c>
      <c r="H126" s="44">
        <v>688</v>
      </c>
      <c r="I126" s="44">
        <v>140</v>
      </c>
      <c r="J126" s="44">
        <f t="shared" si="14"/>
        <v>4905</v>
      </c>
      <c r="K126" s="44">
        <f t="shared" si="15"/>
        <v>4905</v>
      </c>
      <c r="L126" s="104"/>
    </row>
    <row r="127" spans="1:12" ht="14.25" x14ac:dyDescent="0.2">
      <c r="A127" s="125"/>
      <c r="B127" s="116"/>
      <c r="C127" s="128" t="s">
        <v>245</v>
      </c>
      <c r="D127" s="45">
        <v>419</v>
      </c>
      <c r="E127" s="43">
        <v>0</v>
      </c>
      <c r="F127" s="43">
        <v>419</v>
      </c>
      <c r="G127" s="44">
        <v>135</v>
      </c>
      <c r="H127" s="44">
        <v>117</v>
      </c>
      <c r="I127" s="44">
        <v>0</v>
      </c>
      <c r="J127" s="44">
        <f t="shared" si="14"/>
        <v>671</v>
      </c>
      <c r="K127" s="44">
        <f t="shared" si="15"/>
        <v>671</v>
      </c>
      <c r="L127" s="104"/>
    </row>
    <row r="128" spans="1:12" ht="14.25" x14ac:dyDescent="0.2">
      <c r="A128" s="125"/>
      <c r="B128" s="116"/>
      <c r="C128" s="128" t="s">
        <v>246</v>
      </c>
      <c r="D128" s="45">
        <v>0</v>
      </c>
      <c r="E128" s="43">
        <v>0</v>
      </c>
      <c r="F128" s="43">
        <v>0</v>
      </c>
      <c r="G128" s="44">
        <v>2092</v>
      </c>
      <c r="H128" s="44">
        <v>434</v>
      </c>
      <c r="I128" s="44">
        <v>105</v>
      </c>
      <c r="J128" s="44">
        <f t="shared" si="14"/>
        <v>2631</v>
      </c>
      <c r="K128" s="44">
        <f t="shared" si="15"/>
        <v>2631</v>
      </c>
      <c r="L128" s="104"/>
    </row>
    <row r="129" spans="1:12" ht="14.25" x14ac:dyDescent="0.2">
      <c r="A129" s="125"/>
      <c r="B129" s="116"/>
      <c r="C129" s="115" t="s">
        <v>243</v>
      </c>
      <c r="D129" s="45">
        <v>144</v>
      </c>
      <c r="E129" s="43">
        <v>19</v>
      </c>
      <c r="F129" s="43">
        <v>163</v>
      </c>
      <c r="G129" s="44">
        <v>1268</v>
      </c>
      <c r="H129" s="44">
        <v>137</v>
      </c>
      <c r="I129" s="44">
        <v>35</v>
      </c>
      <c r="J129" s="44">
        <f t="shared" si="14"/>
        <v>1603</v>
      </c>
      <c r="K129" s="44">
        <f t="shared" si="15"/>
        <v>1603</v>
      </c>
      <c r="L129" s="104"/>
    </row>
    <row r="130" spans="1:12" ht="14.25" x14ac:dyDescent="0.2">
      <c r="A130" s="127"/>
      <c r="B130" s="154"/>
      <c r="C130" s="115" t="s">
        <v>247</v>
      </c>
      <c r="D130" s="45">
        <v>35</v>
      </c>
      <c r="E130" s="43">
        <v>0</v>
      </c>
      <c r="F130" s="43">
        <v>35</v>
      </c>
      <c r="G130" s="44">
        <v>6930</v>
      </c>
      <c r="H130" s="44">
        <v>1</v>
      </c>
      <c r="I130" s="44">
        <v>0</v>
      </c>
      <c r="J130" s="44">
        <f t="shared" si="14"/>
        <v>6966</v>
      </c>
      <c r="K130" s="44">
        <f t="shared" si="15"/>
        <v>6966</v>
      </c>
      <c r="L130" s="104"/>
    </row>
    <row r="131" spans="1:12" ht="14.25" x14ac:dyDescent="0.2">
      <c r="A131" s="123"/>
      <c r="B131" s="116"/>
      <c r="C131" s="128" t="s">
        <v>248</v>
      </c>
      <c r="D131" s="45">
        <v>19</v>
      </c>
      <c r="E131" s="43">
        <v>0</v>
      </c>
      <c r="F131" s="43">
        <v>19</v>
      </c>
      <c r="G131" s="44">
        <v>5880</v>
      </c>
      <c r="H131" s="44">
        <v>0</v>
      </c>
      <c r="I131" s="44">
        <v>0</v>
      </c>
      <c r="J131" s="44">
        <f t="shared" si="14"/>
        <v>5899</v>
      </c>
      <c r="K131" s="44">
        <f t="shared" si="15"/>
        <v>5899</v>
      </c>
      <c r="L131" s="104"/>
    </row>
    <row r="132" spans="1:12" ht="14.25" x14ac:dyDescent="0.2">
      <c r="B132" s="116"/>
      <c r="C132" s="115" t="s">
        <v>243</v>
      </c>
      <c r="D132" s="45">
        <v>16</v>
      </c>
      <c r="E132" s="43">
        <v>0</v>
      </c>
      <c r="F132" s="43">
        <v>16</v>
      </c>
      <c r="G132" s="44">
        <v>1050</v>
      </c>
      <c r="H132" s="44">
        <v>1</v>
      </c>
      <c r="I132" s="44">
        <v>0</v>
      </c>
      <c r="J132" s="44">
        <f t="shared" si="14"/>
        <v>1067</v>
      </c>
      <c r="K132" s="44">
        <f t="shared" si="15"/>
        <v>1067</v>
      </c>
      <c r="L132" s="104"/>
    </row>
    <row r="133" spans="1:12" ht="14.25" x14ac:dyDescent="0.2">
      <c r="B133" s="154"/>
      <c r="C133" s="115" t="s">
        <v>249</v>
      </c>
      <c r="D133" s="45">
        <v>0</v>
      </c>
      <c r="E133" s="43">
        <v>0</v>
      </c>
      <c r="F133" s="43">
        <v>0</v>
      </c>
      <c r="G133" s="44">
        <v>2</v>
      </c>
      <c r="H133" s="44">
        <v>0</v>
      </c>
      <c r="I133" s="44">
        <v>0</v>
      </c>
      <c r="J133" s="44">
        <f t="shared" si="14"/>
        <v>2</v>
      </c>
      <c r="K133" s="44">
        <f t="shared" si="15"/>
        <v>2</v>
      </c>
      <c r="L133" s="104"/>
    </row>
    <row r="134" spans="1:12" ht="14.25" x14ac:dyDescent="0.2">
      <c r="A134" s="111"/>
      <c r="B134" s="116"/>
      <c r="C134" s="115" t="s">
        <v>243</v>
      </c>
      <c r="D134" s="45">
        <v>0</v>
      </c>
      <c r="E134" s="43">
        <v>0</v>
      </c>
      <c r="F134" s="43">
        <v>0</v>
      </c>
      <c r="G134" s="44">
        <v>2</v>
      </c>
      <c r="H134" s="44">
        <v>0</v>
      </c>
      <c r="I134" s="44">
        <v>0</v>
      </c>
      <c r="J134" s="44">
        <f t="shared" si="14"/>
        <v>2</v>
      </c>
      <c r="K134" s="44">
        <f t="shared" si="15"/>
        <v>2</v>
      </c>
      <c r="L134" s="104"/>
    </row>
    <row r="135" spans="1:12" ht="15" x14ac:dyDescent="0.25">
      <c r="A135" s="111"/>
      <c r="B135" s="114"/>
      <c r="C135" s="155"/>
      <c r="D135" s="156"/>
      <c r="E135" s="157"/>
      <c r="F135" s="157"/>
      <c r="G135" s="158"/>
      <c r="H135" s="158"/>
      <c r="I135" s="158"/>
      <c r="J135" s="158"/>
      <c r="K135" s="158"/>
      <c r="L135" s="104"/>
    </row>
    <row r="136" spans="1:12" ht="15" x14ac:dyDescent="0.25">
      <c r="A136" s="112"/>
      <c r="B136" s="119" t="s">
        <v>250</v>
      </c>
      <c r="C136" s="159" t="s">
        <v>251</v>
      </c>
      <c r="D136" s="58">
        <v>28735</v>
      </c>
      <c r="E136" s="59">
        <v>9050</v>
      </c>
      <c r="F136" s="59">
        <v>37785</v>
      </c>
      <c r="G136" s="60">
        <v>121252</v>
      </c>
      <c r="H136" s="60">
        <v>39432</v>
      </c>
      <c r="I136" s="60">
        <v>4712</v>
      </c>
      <c r="J136" s="60">
        <f>SUM(F136:I136)</f>
        <v>203181</v>
      </c>
      <c r="K136" s="60">
        <f>J136</f>
        <v>203181</v>
      </c>
      <c r="L136" s="104"/>
    </row>
    <row r="137" spans="1:12" ht="15" x14ac:dyDescent="0.25">
      <c r="A137" s="111"/>
      <c r="B137" s="114"/>
      <c r="C137" s="160"/>
      <c r="D137" s="161"/>
      <c r="E137" s="162"/>
      <c r="F137" s="162"/>
      <c r="G137" s="163"/>
      <c r="H137" s="163"/>
      <c r="I137" s="163"/>
      <c r="J137" s="163"/>
      <c r="K137" s="163"/>
      <c r="L137" s="104"/>
    </row>
    <row r="138" spans="1:12" ht="15" x14ac:dyDescent="0.25">
      <c r="A138" s="111"/>
      <c r="B138" s="133" t="s">
        <v>252</v>
      </c>
      <c r="C138" s="145" t="s">
        <v>253</v>
      </c>
      <c r="D138" s="48">
        <v>1511</v>
      </c>
      <c r="E138" s="46">
        <v>1199</v>
      </c>
      <c r="F138" s="46">
        <v>2710</v>
      </c>
      <c r="G138" s="47">
        <v>96651</v>
      </c>
      <c r="H138" s="47">
        <v>11307</v>
      </c>
      <c r="I138" s="47">
        <v>3502</v>
      </c>
      <c r="J138" s="47">
        <f>SUM(F138:I138)</f>
        <v>114170</v>
      </c>
      <c r="K138" s="47">
        <f>J138</f>
        <v>114170</v>
      </c>
      <c r="L138" s="104"/>
    </row>
    <row r="139" spans="1:12" ht="14.25" x14ac:dyDescent="0.2">
      <c r="A139" s="138"/>
      <c r="B139" s="116"/>
      <c r="C139" s="124" t="s">
        <v>254</v>
      </c>
      <c r="D139" s="45">
        <v>1511</v>
      </c>
      <c r="E139" s="43">
        <v>1199</v>
      </c>
      <c r="F139" s="43">
        <v>2710</v>
      </c>
      <c r="G139" s="44">
        <v>96651</v>
      </c>
      <c r="H139" s="44">
        <v>11307</v>
      </c>
      <c r="I139" s="44">
        <v>3502</v>
      </c>
      <c r="J139" s="44">
        <f>SUM(F139:I139)</f>
        <v>114170</v>
      </c>
      <c r="K139" s="44">
        <f>J139</f>
        <v>114170</v>
      </c>
      <c r="L139" s="104"/>
    </row>
    <row r="140" spans="1:12" ht="15" x14ac:dyDescent="0.25">
      <c r="A140" s="111"/>
      <c r="B140" s="116"/>
      <c r="C140" s="124"/>
      <c r="D140" s="161"/>
      <c r="E140" s="162"/>
      <c r="F140" s="162"/>
      <c r="G140" s="163"/>
      <c r="H140" s="163"/>
      <c r="I140" s="163"/>
      <c r="J140" s="163"/>
      <c r="K140" s="163"/>
      <c r="L140" s="104"/>
    </row>
    <row r="141" spans="1:12" ht="15" x14ac:dyDescent="0.25">
      <c r="A141" s="111"/>
      <c r="B141" s="133" t="s">
        <v>255</v>
      </c>
      <c r="C141" s="145" t="s">
        <v>256</v>
      </c>
      <c r="D141" s="48">
        <v>27224</v>
      </c>
      <c r="E141" s="46">
        <v>7851</v>
      </c>
      <c r="F141" s="46">
        <v>35075</v>
      </c>
      <c r="G141" s="47">
        <v>24601</v>
      </c>
      <c r="H141" s="47">
        <v>28125</v>
      </c>
      <c r="I141" s="47">
        <v>1210</v>
      </c>
      <c r="J141" s="47">
        <f t="shared" ref="J141:J146" si="16">SUM(F141:I141)</f>
        <v>89011</v>
      </c>
      <c r="K141" s="47">
        <f t="shared" ref="K141:K146" si="17">J141</f>
        <v>89011</v>
      </c>
      <c r="L141" s="104"/>
    </row>
    <row r="142" spans="1:12" ht="14.25" x14ac:dyDescent="0.2">
      <c r="A142" s="123"/>
      <c r="B142" s="116"/>
      <c r="C142" s="128" t="s">
        <v>257</v>
      </c>
      <c r="D142" s="45">
        <v>29841</v>
      </c>
      <c r="E142" s="43">
        <v>12597</v>
      </c>
      <c r="F142" s="43">
        <v>42438</v>
      </c>
      <c r="G142" s="44">
        <v>106575</v>
      </c>
      <c r="H142" s="44">
        <v>45903</v>
      </c>
      <c r="I142" s="44">
        <v>4287</v>
      </c>
      <c r="J142" s="44">
        <f t="shared" si="16"/>
        <v>199203</v>
      </c>
      <c r="K142" s="44">
        <f t="shared" si="17"/>
        <v>199203</v>
      </c>
      <c r="L142" s="104"/>
    </row>
    <row r="143" spans="1:12" ht="14.25" x14ac:dyDescent="0.2">
      <c r="A143" s="123"/>
      <c r="B143" s="116"/>
      <c r="C143" s="124" t="s">
        <v>258</v>
      </c>
      <c r="D143" s="45">
        <v>-644</v>
      </c>
      <c r="E143" s="43">
        <v>-1842</v>
      </c>
      <c r="F143" s="43">
        <v>-2486</v>
      </c>
      <c r="G143" s="44">
        <v>-3614</v>
      </c>
      <c r="H143" s="44">
        <v>-5509</v>
      </c>
      <c r="I143" s="44">
        <v>-62</v>
      </c>
      <c r="J143" s="44">
        <f t="shared" si="16"/>
        <v>-11671</v>
      </c>
      <c r="K143" s="44">
        <f t="shared" si="17"/>
        <v>-11671</v>
      </c>
      <c r="L143" s="104"/>
    </row>
    <row r="144" spans="1:12" ht="14.25" x14ac:dyDescent="0.2">
      <c r="A144" s="127"/>
      <c r="B144" s="116"/>
      <c r="C144" s="128" t="s">
        <v>259</v>
      </c>
      <c r="D144" s="45">
        <v>-177</v>
      </c>
      <c r="E144" s="43">
        <v>-2025</v>
      </c>
      <c r="F144" s="43">
        <v>-2202</v>
      </c>
      <c r="G144" s="44">
        <v>-4758</v>
      </c>
      <c r="H144" s="44">
        <v>-294</v>
      </c>
      <c r="I144" s="44">
        <v>0</v>
      </c>
      <c r="J144" s="44">
        <f t="shared" si="16"/>
        <v>-7254</v>
      </c>
      <c r="K144" s="44">
        <f t="shared" si="17"/>
        <v>-7254</v>
      </c>
      <c r="L144" s="104"/>
    </row>
    <row r="145" spans="1:12" ht="14.25" x14ac:dyDescent="0.2">
      <c r="A145" s="125"/>
      <c r="B145" s="116"/>
      <c r="C145" s="124" t="s">
        <v>260</v>
      </c>
      <c r="D145" s="45">
        <v>-885</v>
      </c>
      <c r="E145" s="43">
        <v>-219</v>
      </c>
      <c r="F145" s="43">
        <v>-1104</v>
      </c>
      <c r="G145" s="44">
        <v>-2974</v>
      </c>
      <c r="H145" s="44">
        <v>-1357</v>
      </c>
      <c r="I145" s="44">
        <v>-5</v>
      </c>
      <c r="J145" s="44">
        <f t="shared" si="16"/>
        <v>-5440</v>
      </c>
      <c r="K145" s="44">
        <f t="shared" si="17"/>
        <v>-5440</v>
      </c>
      <c r="L145" s="104"/>
    </row>
    <row r="146" spans="1:12" ht="14.25" x14ac:dyDescent="0.2">
      <c r="A146" s="129"/>
      <c r="B146" s="116"/>
      <c r="C146" s="164" t="s">
        <v>261</v>
      </c>
      <c r="D146" s="45">
        <v>-911</v>
      </c>
      <c r="E146" s="43">
        <v>-660</v>
      </c>
      <c r="F146" s="43">
        <v>-1571</v>
      </c>
      <c r="G146" s="44">
        <v>-70628</v>
      </c>
      <c r="H146" s="44">
        <v>-10618</v>
      </c>
      <c r="I146" s="44">
        <v>-3010</v>
      </c>
      <c r="J146" s="44">
        <f t="shared" si="16"/>
        <v>-85827</v>
      </c>
      <c r="K146" s="44">
        <f t="shared" si="17"/>
        <v>-85827</v>
      </c>
      <c r="L146" s="104"/>
    </row>
    <row r="147" spans="1:12" ht="15" x14ac:dyDescent="0.25">
      <c r="A147" s="125"/>
      <c r="B147" s="116"/>
      <c r="C147" s="124"/>
      <c r="D147" s="156"/>
      <c r="E147" s="157"/>
      <c r="F147" s="157"/>
      <c r="G147" s="158"/>
      <c r="H147" s="158"/>
      <c r="I147" s="158"/>
      <c r="J147" s="158"/>
      <c r="K147" s="158"/>
      <c r="L147" s="104"/>
    </row>
    <row r="148" spans="1:12" ht="15" x14ac:dyDescent="0.25">
      <c r="A148" s="125"/>
      <c r="B148" s="119" t="s">
        <v>148</v>
      </c>
      <c r="C148" s="152" t="s">
        <v>262</v>
      </c>
      <c r="D148" s="58">
        <v>6673</v>
      </c>
      <c r="E148" s="59">
        <v>8129</v>
      </c>
      <c r="F148" s="59">
        <v>11123</v>
      </c>
      <c r="G148" s="60">
        <v>4595</v>
      </c>
      <c r="H148" s="60">
        <v>606</v>
      </c>
      <c r="I148" s="60">
        <v>0</v>
      </c>
      <c r="J148" s="60">
        <f>SUM(F148:I148)</f>
        <v>16324</v>
      </c>
      <c r="K148" s="60">
        <f>J148</f>
        <v>16324</v>
      </c>
      <c r="L148" s="104"/>
    </row>
    <row r="149" spans="1:12" ht="15" x14ac:dyDescent="0.25">
      <c r="A149" s="125"/>
      <c r="B149" s="114"/>
      <c r="C149" s="115"/>
      <c r="D149" s="161"/>
      <c r="E149" s="162"/>
      <c r="F149" s="162"/>
      <c r="G149" s="163"/>
      <c r="H149" s="163"/>
      <c r="I149" s="163"/>
      <c r="J149" s="163"/>
      <c r="K149" s="163"/>
      <c r="L149" s="104"/>
    </row>
    <row r="150" spans="1:12" ht="15" x14ac:dyDescent="0.25">
      <c r="A150" s="125"/>
      <c r="B150" s="133" t="s">
        <v>157</v>
      </c>
      <c r="C150" s="136" t="s">
        <v>337</v>
      </c>
      <c r="D150" s="48">
        <v>1033</v>
      </c>
      <c r="E150" s="46">
        <v>231</v>
      </c>
      <c r="F150" s="46">
        <v>1264</v>
      </c>
      <c r="G150" s="47">
        <v>2353</v>
      </c>
      <c r="H150" s="47">
        <v>400</v>
      </c>
      <c r="I150" s="47">
        <v>0</v>
      </c>
      <c r="J150" s="47">
        <f>SUM(F150:I150)</f>
        <v>4017</v>
      </c>
      <c r="K150" s="47">
        <f>J150</f>
        <v>4017</v>
      </c>
      <c r="L150" s="104"/>
    </row>
    <row r="151" spans="1:12" ht="15" x14ac:dyDescent="0.25">
      <c r="A151" s="127"/>
      <c r="B151" s="114"/>
      <c r="C151" s="115" t="s">
        <v>263</v>
      </c>
      <c r="D151" s="42"/>
      <c r="E151" s="40"/>
      <c r="F151" s="40"/>
      <c r="G151" s="41"/>
      <c r="H151" s="41"/>
      <c r="I151" s="41"/>
      <c r="J151" s="41"/>
      <c r="K151" s="41"/>
      <c r="L151" s="104"/>
    </row>
    <row r="152" spans="1:12" ht="15" x14ac:dyDescent="0.25">
      <c r="A152" s="123"/>
      <c r="B152" s="114"/>
      <c r="C152" s="115" t="s">
        <v>264</v>
      </c>
      <c r="D152" s="45">
        <v>217</v>
      </c>
      <c r="E152" s="43">
        <v>4</v>
      </c>
      <c r="F152" s="43">
        <v>221</v>
      </c>
      <c r="G152" s="44">
        <v>36</v>
      </c>
      <c r="H152" s="44">
        <v>10</v>
      </c>
      <c r="I152" s="44">
        <v>0</v>
      </c>
      <c r="J152" s="44">
        <f>SUM(F152:I152)</f>
        <v>267</v>
      </c>
      <c r="K152" s="44">
        <f>J152</f>
        <v>267</v>
      </c>
      <c r="L152" s="104"/>
    </row>
    <row r="153" spans="1:12" ht="15" x14ac:dyDescent="0.25">
      <c r="B153" s="114"/>
      <c r="C153" s="115" t="s">
        <v>265</v>
      </c>
      <c r="D153" s="45">
        <v>2</v>
      </c>
      <c r="E153" s="43">
        <v>0</v>
      </c>
      <c r="F153" s="43">
        <v>2</v>
      </c>
      <c r="G153" s="44">
        <v>119</v>
      </c>
      <c r="H153" s="44">
        <v>16</v>
      </c>
      <c r="I153" s="44">
        <v>0</v>
      </c>
      <c r="J153" s="44">
        <f>SUM(F153:I153)</f>
        <v>137</v>
      </c>
      <c r="K153" s="44">
        <f t="shared" ref="K153:K155" si="18">J153</f>
        <v>137</v>
      </c>
      <c r="L153" s="104"/>
    </row>
    <row r="154" spans="1:12" ht="15" x14ac:dyDescent="0.25">
      <c r="B154" s="114"/>
      <c r="C154" s="115" t="s">
        <v>266</v>
      </c>
      <c r="D154" s="45">
        <v>0</v>
      </c>
      <c r="E154" s="43">
        <v>0</v>
      </c>
      <c r="F154" s="43">
        <v>0</v>
      </c>
      <c r="G154" s="44">
        <v>5</v>
      </c>
      <c r="H154" s="44">
        <v>134</v>
      </c>
      <c r="I154" s="44">
        <v>0</v>
      </c>
      <c r="J154" s="44">
        <f>SUM(F154:I154)</f>
        <v>139</v>
      </c>
      <c r="K154" s="44">
        <f t="shared" si="18"/>
        <v>139</v>
      </c>
      <c r="L154" s="104"/>
    </row>
    <row r="155" spans="1:12" ht="15" x14ac:dyDescent="0.25">
      <c r="A155" s="111"/>
      <c r="B155" s="114"/>
      <c r="C155" s="128" t="s">
        <v>267</v>
      </c>
      <c r="D155" s="45">
        <v>0</v>
      </c>
      <c r="E155" s="43">
        <v>11</v>
      </c>
      <c r="F155" s="43">
        <v>11</v>
      </c>
      <c r="G155" s="44">
        <v>3</v>
      </c>
      <c r="H155" s="44">
        <v>0</v>
      </c>
      <c r="I155" s="44">
        <v>0</v>
      </c>
      <c r="J155" s="44">
        <f>SUM(F155:I155)</f>
        <v>14</v>
      </c>
      <c r="K155" s="44">
        <f t="shared" si="18"/>
        <v>14</v>
      </c>
      <c r="L155" s="104"/>
    </row>
    <row r="156" spans="1:12" ht="15" x14ac:dyDescent="0.25">
      <c r="A156" s="111"/>
      <c r="B156" s="114"/>
      <c r="C156" s="128" t="s">
        <v>268</v>
      </c>
      <c r="D156" s="42"/>
      <c r="E156" s="40"/>
      <c r="F156" s="40"/>
      <c r="G156" s="41"/>
      <c r="H156" s="41"/>
      <c r="I156" s="41"/>
      <c r="J156" s="41"/>
      <c r="K156" s="41"/>
      <c r="L156" s="104"/>
    </row>
    <row r="157" spans="1:12" ht="15" x14ac:dyDescent="0.25">
      <c r="B157" s="114"/>
      <c r="C157" s="165" t="s">
        <v>269</v>
      </c>
      <c r="D157" s="45">
        <v>192</v>
      </c>
      <c r="E157" s="43">
        <v>133</v>
      </c>
      <c r="F157" s="43">
        <v>325</v>
      </c>
      <c r="G157" s="44">
        <v>1687</v>
      </c>
      <c r="H157" s="44">
        <v>101</v>
      </c>
      <c r="I157" s="44">
        <v>0</v>
      </c>
      <c r="J157" s="44">
        <f>SUM(F157:I157)</f>
        <v>2113</v>
      </c>
      <c r="K157" s="44">
        <f>J157</f>
        <v>2113</v>
      </c>
      <c r="L157" s="104"/>
    </row>
    <row r="158" spans="1:12" ht="15" x14ac:dyDescent="0.25">
      <c r="A158" s="111"/>
      <c r="B158" s="114"/>
      <c r="C158" s="165" t="s">
        <v>270</v>
      </c>
      <c r="D158" s="45">
        <v>443</v>
      </c>
      <c r="E158" s="43">
        <v>49</v>
      </c>
      <c r="F158" s="43">
        <v>492</v>
      </c>
      <c r="G158" s="44">
        <v>487</v>
      </c>
      <c r="H158" s="44">
        <v>137</v>
      </c>
      <c r="I158" s="44">
        <v>0</v>
      </c>
      <c r="J158" s="44">
        <f>SUM(F158:I158)</f>
        <v>1116</v>
      </c>
      <c r="K158" s="44">
        <f t="shared" ref="K158:K160" si="19">J158</f>
        <v>1116</v>
      </c>
      <c r="L158" s="104"/>
    </row>
    <row r="159" spans="1:12" ht="15" x14ac:dyDescent="0.25">
      <c r="B159" s="114"/>
      <c r="C159" s="165" t="s">
        <v>271</v>
      </c>
      <c r="D159" s="45">
        <v>179</v>
      </c>
      <c r="E159" s="43">
        <v>34</v>
      </c>
      <c r="F159" s="43">
        <v>213</v>
      </c>
      <c r="G159" s="44">
        <v>16</v>
      </c>
      <c r="H159" s="44">
        <v>2</v>
      </c>
      <c r="I159" s="44">
        <v>0</v>
      </c>
      <c r="J159" s="44">
        <f>SUM(F159:I159)</f>
        <v>231</v>
      </c>
      <c r="K159" s="44">
        <f t="shared" si="19"/>
        <v>231</v>
      </c>
      <c r="L159" s="104"/>
    </row>
    <row r="160" spans="1:12" ht="15" x14ac:dyDescent="0.25">
      <c r="A160" s="111"/>
      <c r="B160" s="114"/>
      <c r="C160" s="165" t="s">
        <v>97</v>
      </c>
      <c r="D160" s="45">
        <v>0</v>
      </c>
      <c r="E160" s="43">
        <v>0</v>
      </c>
      <c r="F160" s="43">
        <v>0</v>
      </c>
      <c r="G160" s="44">
        <v>0</v>
      </c>
      <c r="H160" s="44">
        <v>0</v>
      </c>
      <c r="I160" s="44">
        <v>0</v>
      </c>
      <c r="J160" s="44">
        <f>SUM(F160:I160)</f>
        <v>0</v>
      </c>
      <c r="K160" s="44">
        <f t="shared" si="19"/>
        <v>0</v>
      </c>
      <c r="L160" s="104"/>
    </row>
    <row r="161" spans="1:12" ht="15" x14ac:dyDescent="0.25">
      <c r="A161" s="112"/>
      <c r="B161" s="114"/>
      <c r="C161" s="115"/>
      <c r="D161" s="161"/>
      <c r="E161" s="162"/>
      <c r="F161" s="162"/>
      <c r="G161" s="163"/>
      <c r="H161" s="163"/>
      <c r="I161" s="163"/>
      <c r="J161" s="163"/>
      <c r="K161" s="163"/>
      <c r="L161" s="104"/>
    </row>
    <row r="162" spans="1:12" ht="15" x14ac:dyDescent="0.25">
      <c r="A162" s="111"/>
      <c r="B162" s="133" t="s">
        <v>162</v>
      </c>
      <c r="C162" s="136" t="s">
        <v>336</v>
      </c>
      <c r="D162" s="48">
        <v>828</v>
      </c>
      <c r="E162" s="46">
        <v>7158</v>
      </c>
      <c r="F162" s="46">
        <v>7986</v>
      </c>
      <c r="G162" s="47">
        <v>831</v>
      </c>
      <c r="H162" s="47">
        <v>37</v>
      </c>
      <c r="I162" s="47">
        <v>0</v>
      </c>
      <c r="J162" s="47">
        <f t="shared" ref="J162:J170" si="20">SUM(F162:I162)</f>
        <v>8854</v>
      </c>
      <c r="K162" s="47">
        <f>J162</f>
        <v>8854</v>
      </c>
      <c r="L162" s="104"/>
    </row>
    <row r="163" spans="1:12" ht="15" x14ac:dyDescent="0.25">
      <c r="A163" s="111"/>
      <c r="B163" s="114"/>
      <c r="C163" s="147" t="s">
        <v>353</v>
      </c>
      <c r="D163" s="45">
        <v>0</v>
      </c>
      <c r="E163" s="43">
        <v>7026</v>
      </c>
      <c r="F163" s="43">
        <v>7026</v>
      </c>
      <c r="G163" s="44">
        <v>33</v>
      </c>
      <c r="H163" s="44">
        <v>0</v>
      </c>
      <c r="I163" s="44">
        <v>0</v>
      </c>
      <c r="J163" s="44">
        <f t="shared" si="20"/>
        <v>7059</v>
      </c>
      <c r="K163" s="44">
        <f>J163</f>
        <v>7059</v>
      </c>
      <c r="L163" s="104"/>
    </row>
    <row r="164" spans="1:12" ht="15" x14ac:dyDescent="0.25">
      <c r="A164" s="138"/>
      <c r="B164" s="114"/>
      <c r="C164" s="147" t="s">
        <v>272</v>
      </c>
      <c r="D164" s="45">
        <v>177</v>
      </c>
      <c r="E164" s="43">
        <v>0</v>
      </c>
      <c r="F164" s="43">
        <v>177</v>
      </c>
      <c r="G164" s="44">
        <v>0</v>
      </c>
      <c r="H164" s="44">
        <v>0</v>
      </c>
      <c r="I164" s="44">
        <v>0</v>
      </c>
      <c r="J164" s="44">
        <f t="shared" si="20"/>
        <v>177</v>
      </c>
      <c r="K164" s="44">
        <f t="shared" ref="K164:K170" si="21">J164</f>
        <v>177</v>
      </c>
      <c r="L164" s="104"/>
    </row>
    <row r="165" spans="1:12" ht="15" x14ac:dyDescent="0.25">
      <c r="A165" s="111"/>
      <c r="B165" s="114"/>
      <c r="C165" s="147" t="s">
        <v>354</v>
      </c>
      <c r="D165" s="45">
        <v>33</v>
      </c>
      <c r="E165" s="43">
        <v>1</v>
      </c>
      <c r="F165" s="43">
        <v>34</v>
      </c>
      <c r="G165" s="44">
        <v>106</v>
      </c>
      <c r="H165" s="44">
        <v>0</v>
      </c>
      <c r="I165" s="44">
        <v>0</v>
      </c>
      <c r="J165" s="44">
        <f t="shared" si="20"/>
        <v>140</v>
      </c>
      <c r="K165" s="44">
        <f t="shared" si="21"/>
        <v>140</v>
      </c>
      <c r="L165" s="104"/>
    </row>
    <row r="166" spans="1:12" ht="15" x14ac:dyDescent="0.25">
      <c r="A166" s="111"/>
      <c r="B166" s="114"/>
      <c r="C166" s="147" t="s">
        <v>323</v>
      </c>
      <c r="D166" s="45">
        <v>24</v>
      </c>
      <c r="E166" s="43">
        <v>0</v>
      </c>
      <c r="F166" s="43">
        <v>24</v>
      </c>
      <c r="G166" s="44">
        <v>0</v>
      </c>
      <c r="H166" s="44">
        <v>0</v>
      </c>
      <c r="I166" s="44">
        <v>0</v>
      </c>
      <c r="J166" s="44">
        <f t="shared" si="20"/>
        <v>24</v>
      </c>
      <c r="K166" s="44">
        <f t="shared" si="21"/>
        <v>24</v>
      </c>
      <c r="L166" s="104"/>
    </row>
    <row r="167" spans="1:12" ht="15" x14ac:dyDescent="0.25">
      <c r="A167" s="123"/>
      <c r="B167" s="114"/>
      <c r="C167" s="147" t="s">
        <v>355</v>
      </c>
      <c r="D167" s="45">
        <v>53</v>
      </c>
      <c r="E167" s="43">
        <v>131</v>
      </c>
      <c r="F167" s="43">
        <v>184</v>
      </c>
      <c r="G167" s="44">
        <v>541</v>
      </c>
      <c r="H167" s="44">
        <v>17</v>
      </c>
      <c r="I167" s="44">
        <v>0</v>
      </c>
      <c r="J167" s="44">
        <f t="shared" si="20"/>
        <v>742</v>
      </c>
      <c r="K167" s="44">
        <f t="shared" si="21"/>
        <v>742</v>
      </c>
      <c r="L167" s="104"/>
    </row>
    <row r="168" spans="1:12" ht="15" x14ac:dyDescent="0.25">
      <c r="A168" s="127"/>
      <c r="B168" s="114"/>
      <c r="C168" s="147" t="s">
        <v>273</v>
      </c>
      <c r="D168" s="45">
        <v>36</v>
      </c>
      <c r="E168" s="43">
        <v>0</v>
      </c>
      <c r="F168" s="43">
        <v>36</v>
      </c>
      <c r="G168" s="44">
        <v>147</v>
      </c>
      <c r="H168" s="44">
        <v>0</v>
      </c>
      <c r="I168" s="44">
        <v>0</v>
      </c>
      <c r="J168" s="44">
        <f t="shared" si="20"/>
        <v>183</v>
      </c>
      <c r="K168" s="44">
        <f t="shared" si="21"/>
        <v>183</v>
      </c>
      <c r="L168" s="104"/>
    </row>
    <row r="169" spans="1:12" ht="15" x14ac:dyDescent="0.25">
      <c r="A169" s="125"/>
      <c r="B169" s="114"/>
      <c r="C169" s="147" t="s">
        <v>274</v>
      </c>
      <c r="D169" s="45">
        <v>505</v>
      </c>
      <c r="E169" s="43">
        <v>0</v>
      </c>
      <c r="F169" s="43">
        <v>505</v>
      </c>
      <c r="G169" s="44">
        <v>0</v>
      </c>
      <c r="H169" s="44">
        <v>0</v>
      </c>
      <c r="I169" s="44">
        <v>0</v>
      </c>
      <c r="J169" s="44">
        <f t="shared" si="20"/>
        <v>505</v>
      </c>
      <c r="K169" s="44">
        <f t="shared" si="21"/>
        <v>505</v>
      </c>
      <c r="L169" s="104"/>
    </row>
    <row r="170" spans="1:12" ht="15" x14ac:dyDescent="0.25">
      <c r="A170" s="129"/>
      <c r="B170" s="114"/>
      <c r="C170" s="166" t="s">
        <v>97</v>
      </c>
      <c r="D170" s="45">
        <v>0</v>
      </c>
      <c r="E170" s="43">
        <v>0</v>
      </c>
      <c r="F170" s="43">
        <v>0</v>
      </c>
      <c r="G170" s="44">
        <v>4</v>
      </c>
      <c r="H170" s="44">
        <v>20</v>
      </c>
      <c r="I170" s="44">
        <v>0</v>
      </c>
      <c r="J170" s="44">
        <f t="shared" si="20"/>
        <v>24</v>
      </c>
      <c r="K170" s="44">
        <f t="shared" si="21"/>
        <v>24</v>
      </c>
      <c r="L170" s="104"/>
    </row>
    <row r="171" spans="1:12" ht="15" x14ac:dyDescent="0.25">
      <c r="A171" s="125"/>
      <c r="B171" s="114"/>
      <c r="C171" s="124"/>
      <c r="D171" s="161"/>
      <c r="E171" s="162"/>
      <c r="F171" s="162"/>
      <c r="G171" s="163"/>
      <c r="H171" s="163"/>
      <c r="I171" s="163"/>
      <c r="J171" s="163"/>
      <c r="K171" s="163"/>
      <c r="L171" s="104"/>
    </row>
    <row r="172" spans="1:12" ht="15" x14ac:dyDescent="0.25">
      <c r="A172" s="125"/>
      <c r="B172" s="133" t="s">
        <v>308</v>
      </c>
      <c r="C172" s="136" t="s">
        <v>161</v>
      </c>
      <c r="D172" s="58">
        <v>4812</v>
      </c>
      <c r="E172" s="59">
        <v>740</v>
      </c>
      <c r="F172" s="59">
        <v>1873</v>
      </c>
      <c r="G172" s="60">
        <v>1411</v>
      </c>
      <c r="H172" s="60">
        <v>169</v>
      </c>
      <c r="I172" s="60">
        <v>0</v>
      </c>
      <c r="J172" s="60">
        <f t="shared" ref="J172:J176" si="22">SUM(F172:I172)</f>
        <v>3453</v>
      </c>
      <c r="K172" s="121">
        <v>0</v>
      </c>
      <c r="L172" s="216"/>
    </row>
    <row r="173" spans="1:12" ht="15" x14ac:dyDescent="0.25">
      <c r="A173" s="125"/>
      <c r="B173" s="114"/>
      <c r="C173" s="124" t="s">
        <v>339</v>
      </c>
      <c r="D173" s="45">
        <v>3461</v>
      </c>
      <c r="E173" s="45">
        <v>218</v>
      </c>
      <c r="F173" s="45">
        <v>0</v>
      </c>
      <c r="G173" s="44">
        <v>299</v>
      </c>
      <c r="H173" s="44">
        <v>11</v>
      </c>
      <c r="I173" s="44">
        <v>0</v>
      </c>
      <c r="J173" s="44">
        <f t="shared" ref="J173" si="23">SUM(F173:I173)</f>
        <v>310</v>
      </c>
      <c r="K173" s="41">
        <v>0</v>
      </c>
      <c r="L173" s="104"/>
    </row>
    <row r="174" spans="1:12" ht="15" x14ac:dyDescent="0.25">
      <c r="A174" s="129"/>
      <c r="B174" s="114"/>
      <c r="C174" s="124" t="s">
        <v>195</v>
      </c>
      <c r="D174" s="45">
        <v>1243</v>
      </c>
      <c r="E174" s="43">
        <v>518</v>
      </c>
      <c r="F174" s="43">
        <v>1761</v>
      </c>
      <c r="G174" s="44">
        <v>0</v>
      </c>
      <c r="H174" s="44">
        <v>158</v>
      </c>
      <c r="I174" s="44">
        <v>0</v>
      </c>
      <c r="J174" s="44">
        <f t="shared" si="22"/>
        <v>1919</v>
      </c>
      <c r="K174" s="41">
        <v>0</v>
      </c>
      <c r="L174" s="104"/>
    </row>
    <row r="175" spans="1:12" ht="15" x14ac:dyDescent="0.25">
      <c r="A175" s="125"/>
      <c r="B175" s="114"/>
      <c r="C175" s="124" t="s">
        <v>196</v>
      </c>
      <c r="D175" s="45">
        <v>74</v>
      </c>
      <c r="E175" s="43">
        <v>4</v>
      </c>
      <c r="F175" s="43">
        <v>78</v>
      </c>
      <c r="G175" s="44">
        <v>1112</v>
      </c>
      <c r="H175" s="44">
        <v>0</v>
      </c>
      <c r="I175" s="44">
        <v>0</v>
      </c>
      <c r="J175" s="44">
        <f t="shared" si="22"/>
        <v>1190</v>
      </c>
      <c r="K175" s="41">
        <v>0</v>
      </c>
      <c r="L175" s="104"/>
    </row>
    <row r="176" spans="1:12" ht="15" x14ac:dyDescent="0.25">
      <c r="B176" s="114"/>
      <c r="C176" s="128" t="s">
        <v>197</v>
      </c>
      <c r="D176" s="45">
        <v>34</v>
      </c>
      <c r="E176" s="43">
        <v>0</v>
      </c>
      <c r="F176" s="43">
        <v>34</v>
      </c>
      <c r="G176" s="44">
        <v>0</v>
      </c>
      <c r="H176" s="44">
        <v>0</v>
      </c>
      <c r="I176" s="44">
        <v>0</v>
      </c>
      <c r="J176" s="44">
        <f t="shared" si="22"/>
        <v>34</v>
      </c>
      <c r="K176" s="41">
        <v>0</v>
      </c>
      <c r="L176" s="104"/>
    </row>
    <row r="177" spans="1:12" ht="15" x14ac:dyDescent="0.25">
      <c r="A177" s="111"/>
      <c r="B177" s="114"/>
      <c r="C177" s="128"/>
      <c r="D177" s="156"/>
      <c r="E177" s="157"/>
      <c r="F177" s="157"/>
      <c r="G177" s="158"/>
      <c r="H177" s="158"/>
      <c r="I177" s="158"/>
      <c r="J177" s="158"/>
      <c r="K177" s="158"/>
      <c r="L177" s="104"/>
    </row>
    <row r="178" spans="1:12" ht="15" x14ac:dyDescent="0.25">
      <c r="A178" s="111"/>
      <c r="B178" s="119" t="s">
        <v>275</v>
      </c>
      <c r="C178" s="159" t="s">
        <v>276</v>
      </c>
      <c r="D178" s="58">
        <v>4633</v>
      </c>
      <c r="E178" s="59">
        <v>4372</v>
      </c>
      <c r="F178" s="59">
        <v>9005</v>
      </c>
      <c r="G178" s="60">
        <v>10534</v>
      </c>
      <c r="H178" s="60">
        <v>4910</v>
      </c>
      <c r="I178" s="60">
        <v>105</v>
      </c>
      <c r="J178" s="60">
        <f t="shared" ref="J178:J185" si="24">SUM(F178:I178)</f>
        <v>24554</v>
      </c>
      <c r="K178" s="60">
        <f>J178</f>
        <v>24554</v>
      </c>
      <c r="L178" s="104"/>
    </row>
    <row r="179" spans="1:12" ht="15" x14ac:dyDescent="0.25">
      <c r="A179" s="138"/>
      <c r="B179" s="114"/>
      <c r="C179" s="124" t="s">
        <v>277</v>
      </c>
      <c r="D179" s="45">
        <v>4271</v>
      </c>
      <c r="E179" s="43">
        <v>3019</v>
      </c>
      <c r="F179" s="43">
        <v>7290</v>
      </c>
      <c r="G179" s="44">
        <v>5981</v>
      </c>
      <c r="H179" s="44">
        <v>4626</v>
      </c>
      <c r="I179" s="44">
        <v>82</v>
      </c>
      <c r="J179" s="44">
        <f t="shared" si="24"/>
        <v>17979</v>
      </c>
      <c r="K179" s="44">
        <f>J179</f>
        <v>17979</v>
      </c>
      <c r="L179" s="104"/>
    </row>
    <row r="180" spans="1:12" ht="15" x14ac:dyDescent="0.25">
      <c r="A180" s="111"/>
      <c r="B180" s="114"/>
      <c r="C180" s="124" t="s">
        <v>278</v>
      </c>
      <c r="D180" s="45">
        <v>0</v>
      </c>
      <c r="E180" s="43">
        <v>564</v>
      </c>
      <c r="F180" s="43">
        <v>564</v>
      </c>
      <c r="G180" s="44">
        <v>49</v>
      </c>
      <c r="H180" s="44">
        <v>219</v>
      </c>
      <c r="I180" s="44">
        <v>0</v>
      </c>
      <c r="J180" s="44">
        <f t="shared" si="24"/>
        <v>832</v>
      </c>
      <c r="K180" s="44">
        <f t="shared" ref="K180:K185" si="25">J180</f>
        <v>832</v>
      </c>
      <c r="L180" s="104"/>
    </row>
    <row r="181" spans="1:12" ht="15" x14ac:dyDescent="0.25">
      <c r="A181" s="111"/>
      <c r="B181" s="114"/>
      <c r="C181" s="124" t="s">
        <v>279</v>
      </c>
      <c r="D181" s="45">
        <v>-6</v>
      </c>
      <c r="E181" s="43">
        <v>-779</v>
      </c>
      <c r="F181" s="43">
        <v>-785</v>
      </c>
      <c r="G181" s="44">
        <v>-560</v>
      </c>
      <c r="H181" s="44">
        <v>-195</v>
      </c>
      <c r="I181" s="44">
        <v>-1</v>
      </c>
      <c r="J181" s="44">
        <f t="shared" si="24"/>
        <v>-1541</v>
      </c>
      <c r="K181" s="44">
        <f t="shared" si="25"/>
        <v>-1541</v>
      </c>
      <c r="L181" s="104"/>
    </row>
    <row r="182" spans="1:12" ht="15" x14ac:dyDescent="0.25">
      <c r="A182" s="123"/>
      <c r="B182" s="114"/>
      <c r="C182" s="124" t="s">
        <v>280</v>
      </c>
      <c r="D182" s="45">
        <v>191</v>
      </c>
      <c r="E182" s="43">
        <v>107</v>
      </c>
      <c r="F182" s="43">
        <v>298</v>
      </c>
      <c r="G182" s="44">
        <v>355</v>
      </c>
      <c r="H182" s="44">
        <v>186</v>
      </c>
      <c r="I182" s="44">
        <v>24</v>
      </c>
      <c r="J182" s="44">
        <f t="shared" si="24"/>
        <v>863</v>
      </c>
      <c r="K182" s="44">
        <f t="shared" si="25"/>
        <v>863</v>
      </c>
      <c r="L182" s="104"/>
    </row>
    <row r="183" spans="1:12" ht="15" x14ac:dyDescent="0.25">
      <c r="A183" s="123"/>
      <c r="B183" s="114"/>
      <c r="C183" s="124" t="s">
        <v>281</v>
      </c>
      <c r="D183" s="45">
        <v>151</v>
      </c>
      <c r="E183" s="43">
        <v>1452</v>
      </c>
      <c r="F183" s="43">
        <v>1603</v>
      </c>
      <c r="G183" s="44">
        <v>4642</v>
      </c>
      <c r="H183" s="44">
        <v>27</v>
      </c>
      <c r="I183" s="44">
        <v>0</v>
      </c>
      <c r="J183" s="44">
        <f t="shared" si="24"/>
        <v>6272</v>
      </c>
      <c r="K183" s="44">
        <f t="shared" si="25"/>
        <v>6272</v>
      </c>
      <c r="L183" s="104"/>
    </row>
    <row r="184" spans="1:12" ht="15" x14ac:dyDescent="0.25">
      <c r="A184" s="127"/>
      <c r="B184" s="114"/>
      <c r="C184" s="124" t="s">
        <v>326</v>
      </c>
      <c r="D184" s="45">
        <v>26</v>
      </c>
      <c r="E184" s="43">
        <v>9</v>
      </c>
      <c r="F184" s="43">
        <v>35</v>
      </c>
      <c r="G184" s="44">
        <v>67</v>
      </c>
      <c r="H184" s="44">
        <v>48</v>
      </c>
      <c r="I184" s="44">
        <v>0</v>
      </c>
      <c r="J184" s="44">
        <f t="shared" si="24"/>
        <v>150</v>
      </c>
      <c r="K184" s="44">
        <f t="shared" si="25"/>
        <v>150</v>
      </c>
      <c r="L184" s="104"/>
    </row>
    <row r="185" spans="1:12" ht="15" x14ac:dyDescent="0.25">
      <c r="A185" s="125"/>
      <c r="B185" s="114"/>
      <c r="C185" s="124" t="s">
        <v>282</v>
      </c>
      <c r="D185" s="45">
        <v>0</v>
      </c>
      <c r="E185" s="43">
        <v>0</v>
      </c>
      <c r="F185" s="43">
        <v>0</v>
      </c>
      <c r="G185" s="44">
        <v>0</v>
      </c>
      <c r="H185" s="44">
        <v>-1</v>
      </c>
      <c r="I185" s="44">
        <v>0</v>
      </c>
      <c r="J185" s="44">
        <f t="shared" si="24"/>
        <v>-1</v>
      </c>
      <c r="K185" s="44">
        <f t="shared" si="25"/>
        <v>-1</v>
      </c>
      <c r="L185" s="104"/>
    </row>
    <row r="186" spans="1:12" ht="15" x14ac:dyDescent="0.25">
      <c r="B186" s="114"/>
      <c r="C186" s="124"/>
      <c r="D186" s="156"/>
      <c r="E186" s="157"/>
      <c r="F186" s="157"/>
      <c r="G186" s="158"/>
      <c r="H186" s="158"/>
      <c r="I186" s="158"/>
      <c r="J186" s="158"/>
      <c r="K186" s="158"/>
      <c r="L186" s="104"/>
    </row>
    <row r="187" spans="1:12" ht="15" x14ac:dyDescent="0.25">
      <c r="B187" s="133" t="s">
        <v>283</v>
      </c>
      <c r="C187" s="145" t="s">
        <v>284</v>
      </c>
      <c r="D187" s="58">
        <v>9</v>
      </c>
      <c r="E187" s="59">
        <v>-1</v>
      </c>
      <c r="F187" s="59">
        <v>8</v>
      </c>
      <c r="G187" s="60">
        <v>-26</v>
      </c>
      <c r="H187" s="60">
        <v>70</v>
      </c>
      <c r="I187" s="60">
        <v>0</v>
      </c>
      <c r="J187" s="60">
        <f>SUM(F187:I187)</f>
        <v>52</v>
      </c>
      <c r="K187" s="60">
        <f>J187</f>
        <v>52</v>
      </c>
      <c r="L187" s="104"/>
    </row>
    <row r="188" spans="1:12" ht="15" x14ac:dyDescent="0.25">
      <c r="B188" s="114"/>
      <c r="C188" s="124"/>
      <c r="D188" s="156"/>
      <c r="E188" s="157"/>
      <c r="F188" s="157"/>
      <c r="G188" s="158"/>
      <c r="H188" s="158"/>
      <c r="I188" s="158"/>
      <c r="J188" s="158"/>
      <c r="K188" s="158"/>
      <c r="L188" s="104"/>
    </row>
    <row r="189" spans="1:12" ht="15" x14ac:dyDescent="0.25">
      <c r="B189" s="167" t="s">
        <v>285</v>
      </c>
      <c r="C189" s="142" t="s">
        <v>286</v>
      </c>
      <c r="D189" s="58">
        <v>398</v>
      </c>
      <c r="E189" s="59">
        <v>1264</v>
      </c>
      <c r="F189" s="59">
        <v>1662</v>
      </c>
      <c r="G189" s="60">
        <v>105</v>
      </c>
      <c r="H189" s="60">
        <v>166</v>
      </c>
      <c r="I189" s="60">
        <v>2</v>
      </c>
      <c r="J189" s="60">
        <f>SUM(F189:I189)</f>
        <v>1935</v>
      </c>
      <c r="K189" s="60">
        <f>J189</f>
        <v>1935</v>
      </c>
      <c r="L189" s="104"/>
    </row>
    <row r="190" spans="1:12" ht="14.25" x14ac:dyDescent="0.2">
      <c r="B190" s="116"/>
      <c r="C190" s="124" t="s">
        <v>287</v>
      </c>
      <c r="D190" s="45">
        <v>405</v>
      </c>
      <c r="E190" s="43">
        <v>1354</v>
      </c>
      <c r="F190" s="43">
        <v>1759</v>
      </c>
      <c r="G190" s="44">
        <v>136</v>
      </c>
      <c r="H190" s="44">
        <v>387</v>
      </c>
      <c r="I190" s="44">
        <v>2</v>
      </c>
      <c r="J190" s="44">
        <f>SUM(F190:I190)</f>
        <v>2284</v>
      </c>
      <c r="K190" s="44">
        <f>J190</f>
        <v>2284</v>
      </c>
      <c r="L190" s="104"/>
    </row>
    <row r="191" spans="1:12" ht="14.25" x14ac:dyDescent="0.2">
      <c r="B191" s="116"/>
      <c r="C191" s="128" t="s">
        <v>288</v>
      </c>
      <c r="D191" s="45">
        <v>-7</v>
      </c>
      <c r="E191" s="43">
        <v>-100</v>
      </c>
      <c r="F191" s="43">
        <v>-107</v>
      </c>
      <c r="G191" s="44">
        <v>-31</v>
      </c>
      <c r="H191" s="44">
        <v>-221</v>
      </c>
      <c r="I191" s="44">
        <v>0</v>
      </c>
      <c r="J191" s="44">
        <f>SUM(F191:I191)</f>
        <v>-359</v>
      </c>
      <c r="K191" s="44">
        <f t="shared" ref="K191:K193" si="26">J191</f>
        <v>-359</v>
      </c>
      <c r="L191" s="104"/>
    </row>
    <row r="192" spans="1:12" ht="14.25" x14ac:dyDescent="0.2">
      <c r="B192" s="116"/>
      <c r="C192" s="124" t="s">
        <v>289</v>
      </c>
      <c r="D192" s="45">
        <v>0</v>
      </c>
      <c r="E192" s="43">
        <v>10</v>
      </c>
      <c r="F192" s="43">
        <v>10</v>
      </c>
      <c r="G192" s="44">
        <v>0</v>
      </c>
      <c r="H192" s="44">
        <v>0</v>
      </c>
      <c r="I192" s="44">
        <v>0</v>
      </c>
      <c r="J192" s="44">
        <f>SUM(F192:I192)</f>
        <v>10</v>
      </c>
      <c r="K192" s="44">
        <f t="shared" si="26"/>
        <v>10</v>
      </c>
      <c r="L192" s="104"/>
    </row>
    <row r="193" spans="2:12" ht="14.25" x14ac:dyDescent="0.2">
      <c r="B193" s="116"/>
      <c r="C193" s="124" t="s">
        <v>290</v>
      </c>
      <c r="D193" s="45">
        <v>0</v>
      </c>
      <c r="E193" s="43">
        <v>0</v>
      </c>
      <c r="F193" s="43">
        <v>0</v>
      </c>
      <c r="G193" s="44">
        <v>0</v>
      </c>
      <c r="H193" s="44">
        <v>0</v>
      </c>
      <c r="I193" s="44">
        <v>0</v>
      </c>
      <c r="J193" s="44">
        <f>SUM(F193:I193)</f>
        <v>0</v>
      </c>
      <c r="K193" s="44">
        <f t="shared" si="26"/>
        <v>0</v>
      </c>
      <c r="L193" s="104"/>
    </row>
    <row r="194" spans="2:12" ht="15" x14ac:dyDescent="0.25">
      <c r="B194" s="114"/>
      <c r="C194" s="124"/>
      <c r="D194" s="42"/>
      <c r="E194" s="40"/>
      <c r="F194" s="40"/>
      <c r="G194" s="41"/>
      <c r="H194" s="41"/>
      <c r="I194" s="41"/>
      <c r="J194" s="41"/>
      <c r="K194" s="41"/>
      <c r="L194" s="104"/>
    </row>
    <row r="195" spans="2:12" x14ac:dyDescent="0.2"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</row>
    <row r="196" spans="2:12" x14ac:dyDescent="0.2"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</row>
  </sheetData>
  <mergeCells count="7">
    <mergeCell ref="J6:J9"/>
    <mergeCell ref="K6:K9"/>
    <mergeCell ref="B6:C9"/>
    <mergeCell ref="D6:F8"/>
    <mergeCell ref="G6:G9"/>
    <mergeCell ref="H6:H9"/>
    <mergeCell ref="I6:I9"/>
  </mergeCells>
  <conditionalFormatting sqref="D189:K189">
    <cfRule type="cellIs" dxfId="395" priority="42" stopIfTrue="1" operator="notEqual">
      <formula>D190+D191+D192+D193</formula>
    </cfRule>
  </conditionalFormatting>
  <conditionalFormatting sqref="D16:J16">
    <cfRule type="cellIs" dxfId="394" priority="43" stopIfTrue="1" operator="notEqual">
      <formula>D17+D20</formula>
    </cfRule>
  </conditionalFormatting>
  <conditionalFormatting sqref="J28">
    <cfRule type="cellIs" dxfId="393" priority="44" stopIfTrue="1" operator="notEqual">
      <formula>J30+J38</formula>
    </cfRule>
  </conditionalFormatting>
  <conditionalFormatting sqref="D96:K96">
    <cfRule type="cellIs" dxfId="392" priority="45" stopIfTrue="1" operator="notEqual">
      <formula>SUM(D97:D102)</formula>
    </cfRule>
  </conditionalFormatting>
  <conditionalFormatting sqref="D141:J141 D48:K48">
    <cfRule type="cellIs" dxfId="391" priority="46" stopIfTrue="1" operator="notEqual">
      <formula>SUM(D49:D53)</formula>
    </cfRule>
  </conditionalFormatting>
  <conditionalFormatting sqref="D89:K89 G104:K104">
    <cfRule type="cellIs" dxfId="390" priority="48" stopIfTrue="1" operator="notEqual">
      <formula>D90+D91+D92+D93+D94</formula>
    </cfRule>
  </conditionalFormatting>
  <conditionalFormatting sqref="D111:K111">
    <cfRule type="cellIs" dxfId="389" priority="51" stopIfTrue="1" operator="notEqual">
      <formula>#REF!+#REF!+#REF!+#REF!+#REF!+D121+D122+D123+D124+D125+D127+D128+D129+D131+D132+D134+#REF!+#REF!+#REF!+#REF!</formula>
    </cfRule>
  </conditionalFormatting>
  <conditionalFormatting sqref="D178:K178">
    <cfRule type="cellIs" dxfId="388" priority="52" stopIfTrue="1" operator="notEqual">
      <formula>SUM(D179:D185)</formula>
    </cfRule>
  </conditionalFormatting>
  <conditionalFormatting sqref="D162:K162">
    <cfRule type="cellIs" dxfId="387" priority="53" stopIfTrue="1" operator="notEqual">
      <formula>SUM(D163:D170)</formula>
    </cfRule>
  </conditionalFormatting>
  <conditionalFormatting sqref="D104:F104">
    <cfRule type="cellIs" dxfId="386" priority="29" stopIfTrue="1" operator="notEqual">
      <formula>D105+D106+D107+D108+D109</formula>
    </cfRule>
  </conditionalFormatting>
  <conditionalFormatting sqref="D150:K150">
    <cfRule type="cellIs" dxfId="385" priority="27" stopIfTrue="1" operator="notEqual">
      <formula>SUM(D151:D160)</formula>
    </cfRule>
  </conditionalFormatting>
  <conditionalFormatting sqref="D30:J30 D38:J38">
    <cfRule type="cellIs" dxfId="384" priority="26" stopIfTrue="1" operator="notEqual">
      <formula>SUM(D32:D36)</formula>
    </cfRule>
  </conditionalFormatting>
  <conditionalFormatting sqref="D113:K113">
    <cfRule type="cellIs" dxfId="383" priority="24" stopIfTrue="1" operator="notEqual">
      <formula>SUM(D114:D117)</formula>
    </cfRule>
  </conditionalFormatting>
  <conditionalFormatting sqref="K141">
    <cfRule type="cellIs" dxfId="382" priority="23" stopIfTrue="1" operator="notEqual">
      <formula>SUM(K142:K146)</formula>
    </cfRule>
  </conditionalFormatting>
  <conditionalFormatting sqref="D11:J11">
    <cfRule type="cellIs" dxfId="381" priority="55" stopIfTrue="1" operator="notEqual">
      <formula>D12+#REF!+D13+D14</formula>
    </cfRule>
  </conditionalFormatting>
  <conditionalFormatting sqref="D59:K59">
    <cfRule type="cellIs" dxfId="380" priority="59" stopIfTrue="1" operator="notEqual">
      <formula>D61+D68+D70</formula>
    </cfRule>
  </conditionalFormatting>
  <conditionalFormatting sqref="D187:K187">
    <cfRule type="cellIs" dxfId="379" priority="61" stopIfTrue="1" operator="notEqual">
      <formula>#REF!+#REF!</formula>
    </cfRule>
  </conditionalFormatting>
  <conditionalFormatting sqref="K16">
    <cfRule type="cellIs" dxfId="378" priority="20" stopIfTrue="1" operator="notEqual">
      <formula>K17+K20</formula>
    </cfRule>
  </conditionalFormatting>
  <conditionalFormatting sqref="K28">
    <cfRule type="cellIs" dxfId="377" priority="21" stopIfTrue="1" operator="notEqual">
      <formula>K30+K38</formula>
    </cfRule>
  </conditionalFormatting>
  <conditionalFormatting sqref="K30">
    <cfRule type="cellIs" dxfId="376" priority="19" stopIfTrue="1" operator="notEqual">
      <formula>SUM(K32:K36)</formula>
    </cfRule>
  </conditionalFormatting>
  <conditionalFormatting sqref="K38">
    <cfRule type="cellIs" dxfId="375" priority="18" stopIfTrue="1" operator="notEqual">
      <formula>SUM(K40:K44)</formula>
    </cfRule>
  </conditionalFormatting>
  <conditionalFormatting sqref="K11">
    <cfRule type="cellIs" dxfId="374" priority="22" stopIfTrue="1" operator="notEqual">
      <formula>K12+#REF!+K13+K14</formula>
    </cfRule>
  </conditionalFormatting>
  <hyperlinks>
    <hyperlink ref="K5" location="Índice!A1" display="índice"/>
  </hyperlinks>
  <printOptions horizontalCentered="1"/>
  <pageMargins left="0.19685039370078741" right="0.19685039370078741" top="0.19685039370078741" bottom="0.19685039370078741" header="0" footer="0"/>
  <pageSetup paperSize="9" scale="60" fitToWidth="3" fitToHeight="3" orientation="landscape" r:id="rId1"/>
  <headerFooter alignWithMargins="0"/>
  <rowBreaks count="3" manualBreakCount="3">
    <brk id="58" min="1" max="10" man="1"/>
    <brk id="110" min="1" max="10" man="1"/>
    <brk id="147" min="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205"/>
  <sheetViews>
    <sheetView showGridLines="0" zoomScale="90" zoomScaleNormal="90" zoomScaleSheetLayoutView="90" workbookViewId="0">
      <pane ySplit="9" topLeftCell="A10" activePane="bottomLeft" state="frozen"/>
      <selection pane="bottomLeft"/>
    </sheetView>
  </sheetViews>
  <sheetFormatPr baseColWidth="10" defaultColWidth="11.42578125" defaultRowHeight="12.75" x14ac:dyDescent="0.2"/>
  <cols>
    <col min="1" max="1" width="2.7109375" style="72" customWidth="1"/>
    <col min="2" max="2" width="18.7109375" style="64" customWidth="1"/>
    <col min="3" max="3" width="90.7109375" style="64" customWidth="1"/>
    <col min="4" max="6" width="14.7109375" style="64" customWidth="1"/>
    <col min="7" max="7" width="16.28515625" style="64" customWidth="1"/>
    <col min="8" max="8" width="16.7109375" style="64" customWidth="1"/>
    <col min="9" max="9" width="16.28515625" style="64" customWidth="1"/>
    <col min="10" max="10" width="20.140625" style="64" bestFit="1" customWidth="1"/>
    <col min="11" max="11" width="19.85546875" style="64" customWidth="1"/>
    <col min="12" max="12" width="2.42578125" style="64" customWidth="1"/>
    <col min="13" max="16384" width="11.42578125" style="64"/>
  </cols>
  <sheetData>
    <row r="1" spans="1:11" x14ac:dyDescent="0.2">
      <c r="A1" s="64"/>
      <c r="B1" s="65"/>
      <c r="D1" s="66"/>
      <c r="E1" s="66"/>
      <c r="F1" s="66"/>
      <c r="G1" s="66"/>
      <c r="H1" s="66"/>
      <c r="I1" s="66"/>
      <c r="J1" s="66"/>
    </row>
    <row r="2" spans="1:11" ht="18" x14ac:dyDescent="0.25">
      <c r="A2" s="67"/>
      <c r="B2" s="68" t="s">
        <v>294</v>
      </c>
      <c r="C2" s="68"/>
      <c r="D2" s="69"/>
      <c r="E2" s="69"/>
      <c r="F2" s="69"/>
      <c r="G2" s="69"/>
      <c r="H2" s="69"/>
      <c r="I2" s="69"/>
      <c r="J2" s="69"/>
    </row>
    <row r="3" spans="1:11" ht="18.75" x14ac:dyDescent="0.3">
      <c r="A3" s="70"/>
      <c r="B3" s="71" t="s">
        <v>349</v>
      </c>
      <c r="C3" s="71"/>
      <c r="D3" s="69"/>
      <c r="E3" s="69"/>
      <c r="F3" s="69"/>
      <c r="G3" s="69"/>
      <c r="H3" s="69"/>
      <c r="I3" s="69"/>
      <c r="J3" s="69"/>
    </row>
    <row r="4" spans="1:11" ht="14.25" x14ac:dyDescent="0.2">
      <c r="B4" s="73" t="s">
        <v>293</v>
      </c>
      <c r="C4" s="73"/>
      <c r="D4" s="69"/>
      <c r="E4" s="69"/>
      <c r="F4" s="69"/>
      <c r="G4" s="69"/>
      <c r="H4" s="69"/>
      <c r="I4" s="69"/>
      <c r="J4" s="69"/>
    </row>
    <row r="5" spans="1:11" ht="15.75" thickBot="1" x14ac:dyDescent="0.3">
      <c r="A5" s="74"/>
      <c r="B5" s="75"/>
      <c r="C5" s="69"/>
      <c r="D5" s="69"/>
      <c r="E5" s="69"/>
      <c r="F5" s="69"/>
      <c r="G5" s="69"/>
      <c r="H5" s="69"/>
      <c r="I5" s="69"/>
      <c r="J5" s="69"/>
      <c r="K5" s="76" t="s">
        <v>324</v>
      </c>
    </row>
    <row r="6" spans="1:11" ht="13.5" customHeight="1" thickTop="1" thickBot="1" x14ac:dyDescent="0.25">
      <c r="A6" s="77"/>
      <c r="B6" s="231" t="s">
        <v>0</v>
      </c>
      <c r="C6" s="232"/>
      <c r="D6" s="237" t="s">
        <v>1</v>
      </c>
      <c r="E6" s="237"/>
      <c r="F6" s="237"/>
      <c r="G6" s="229" t="s">
        <v>295</v>
      </c>
      <c r="H6" s="229" t="s">
        <v>296</v>
      </c>
      <c r="I6" s="229" t="s">
        <v>297</v>
      </c>
      <c r="J6" s="229" t="s">
        <v>302</v>
      </c>
      <c r="K6" s="229" t="s">
        <v>3</v>
      </c>
    </row>
    <row r="7" spans="1:11" ht="12.75" customHeight="1" thickTop="1" thickBot="1" x14ac:dyDescent="0.25">
      <c r="A7" s="74"/>
      <c r="B7" s="233"/>
      <c r="C7" s="234"/>
      <c r="D7" s="237"/>
      <c r="E7" s="237"/>
      <c r="F7" s="237"/>
      <c r="G7" s="230"/>
      <c r="H7" s="230"/>
      <c r="I7" s="230"/>
      <c r="J7" s="230"/>
      <c r="K7" s="230"/>
    </row>
    <row r="8" spans="1:11" ht="12.75" customHeight="1" thickTop="1" thickBot="1" x14ac:dyDescent="0.25">
      <c r="A8" s="74"/>
      <c r="B8" s="233"/>
      <c r="C8" s="234"/>
      <c r="D8" s="237"/>
      <c r="E8" s="237"/>
      <c r="F8" s="237"/>
      <c r="G8" s="230"/>
      <c r="H8" s="230"/>
      <c r="I8" s="230"/>
      <c r="J8" s="230"/>
      <c r="K8" s="230"/>
    </row>
    <row r="9" spans="1:11" ht="31.5" thickTop="1" thickBot="1" x14ac:dyDescent="0.25">
      <c r="A9" s="78"/>
      <c r="B9" s="235"/>
      <c r="C9" s="236"/>
      <c r="D9" s="63" t="s">
        <v>4</v>
      </c>
      <c r="E9" s="63" t="s">
        <v>5</v>
      </c>
      <c r="F9" s="63" t="s">
        <v>303</v>
      </c>
      <c r="G9" s="230"/>
      <c r="H9" s="230"/>
      <c r="I9" s="230"/>
      <c r="J9" s="230"/>
      <c r="K9" s="230"/>
    </row>
    <row r="10" spans="1:11" ht="15.75" thickTop="1" x14ac:dyDescent="0.25">
      <c r="A10" s="74"/>
      <c r="B10" s="11"/>
      <c r="C10" s="12"/>
      <c r="D10" s="10"/>
      <c r="E10" s="10"/>
      <c r="F10" s="10"/>
      <c r="G10" s="38"/>
      <c r="H10" s="38"/>
      <c r="I10" s="38"/>
      <c r="J10" s="39"/>
      <c r="K10" s="38"/>
    </row>
    <row r="11" spans="1:11" s="80" customFormat="1" ht="15" x14ac:dyDescent="0.25">
      <c r="A11" s="79"/>
      <c r="B11" s="13" t="s">
        <v>6</v>
      </c>
      <c r="C11" s="14" t="s">
        <v>7</v>
      </c>
      <c r="D11" s="213">
        <v>29841</v>
      </c>
      <c r="E11" s="213">
        <v>12597</v>
      </c>
      <c r="F11" s="213">
        <v>42438</v>
      </c>
      <c r="G11" s="214">
        <v>106575</v>
      </c>
      <c r="H11" s="214">
        <v>45903</v>
      </c>
      <c r="I11" s="214">
        <v>4287</v>
      </c>
      <c r="J11" s="215">
        <f>SUM(F11:I11)</f>
        <v>199203</v>
      </c>
      <c r="K11" s="214">
        <f>J11</f>
        <v>199203</v>
      </c>
    </row>
    <row r="12" spans="1:11" ht="15" x14ac:dyDescent="0.25">
      <c r="A12" s="81"/>
      <c r="B12" s="11"/>
      <c r="C12" s="15"/>
      <c r="D12" s="43"/>
      <c r="E12" s="43"/>
      <c r="F12" s="43"/>
      <c r="G12" s="44"/>
      <c r="H12" s="44"/>
      <c r="I12" s="44"/>
      <c r="J12" s="45"/>
      <c r="K12" s="44"/>
    </row>
    <row r="13" spans="1:11" s="80" customFormat="1" ht="15" x14ac:dyDescent="0.25">
      <c r="A13" s="82"/>
      <c r="B13" s="16" t="s">
        <v>8</v>
      </c>
      <c r="C13" s="17" t="s">
        <v>9</v>
      </c>
      <c r="D13" s="46">
        <v>644</v>
      </c>
      <c r="E13" s="46">
        <v>1842</v>
      </c>
      <c r="F13" s="46">
        <v>2486</v>
      </c>
      <c r="G13" s="47">
        <v>3614</v>
      </c>
      <c r="H13" s="47">
        <v>5509</v>
      </c>
      <c r="I13" s="47">
        <v>62</v>
      </c>
      <c r="J13" s="48">
        <f t="shared" ref="J13:J81" si="0">SUM(F13:I13)</f>
        <v>11671</v>
      </c>
      <c r="K13" s="47">
        <f>J13</f>
        <v>11671</v>
      </c>
    </row>
    <row r="14" spans="1:11" ht="15" x14ac:dyDescent="0.25">
      <c r="A14" s="83"/>
      <c r="B14" s="11"/>
      <c r="C14" s="18" t="s">
        <v>10</v>
      </c>
      <c r="D14" s="43">
        <v>52</v>
      </c>
      <c r="E14" s="43">
        <v>346</v>
      </c>
      <c r="F14" s="43">
        <v>398</v>
      </c>
      <c r="G14" s="44">
        <v>108</v>
      </c>
      <c r="H14" s="44">
        <v>92</v>
      </c>
      <c r="I14" s="44">
        <v>0</v>
      </c>
      <c r="J14" s="45">
        <f t="shared" si="0"/>
        <v>598</v>
      </c>
      <c r="K14" s="44">
        <f>J14</f>
        <v>598</v>
      </c>
    </row>
    <row r="15" spans="1:11" ht="15" x14ac:dyDescent="0.25">
      <c r="A15" s="83"/>
      <c r="B15" s="11"/>
      <c r="C15" s="18" t="s">
        <v>11</v>
      </c>
      <c r="D15" s="43">
        <v>152</v>
      </c>
      <c r="E15" s="43">
        <v>788</v>
      </c>
      <c r="F15" s="43">
        <v>940</v>
      </c>
      <c r="G15" s="44">
        <v>1464</v>
      </c>
      <c r="H15" s="44">
        <v>4184</v>
      </c>
      <c r="I15" s="44">
        <v>0</v>
      </c>
      <c r="J15" s="45">
        <f t="shared" si="0"/>
        <v>6588</v>
      </c>
      <c r="K15" s="44">
        <f t="shared" ref="K15:K20" si="1">J15</f>
        <v>6588</v>
      </c>
    </row>
    <row r="16" spans="1:11" ht="15" x14ac:dyDescent="0.25">
      <c r="A16" s="87"/>
      <c r="B16" s="11"/>
      <c r="C16" s="18" t="s">
        <v>12</v>
      </c>
      <c r="D16" s="43">
        <v>0</v>
      </c>
      <c r="E16" s="43">
        <v>0</v>
      </c>
      <c r="F16" s="43">
        <v>0</v>
      </c>
      <c r="G16" s="44">
        <v>1165</v>
      </c>
      <c r="H16" s="44">
        <v>0</v>
      </c>
      <c r="I16" s="44">
        <v>48</v>
      </c>
      <c r="J16" s="45">
        <f t="shared" si="0"/>
        <v>1213</v>
      </c>
      <c r="K16" s="44">
        <f t="shared" si="1"/>
        <v>1213</v>
      </c>
    </row>
    <row r="17" spans="1:13" ht="15" x14ac:dyDescent="0.25">
      <c r="A17" s="81"/>
      <c r="B17" s="11"/>
      <c r="C17" s="19" t="s">
        <v>13</v>
      </c>
      <c r="D17" s="43">
        <v>406</v>
      </c>
      <c r="E17" s="43">
        <v>474</v>
      </c>
      <c r="F17" s="43">
        <v>880</v>
      </c>
      <c r="G17" s="44">
        <v>358</v>
      </c>
      <c r="H17" s="44">
        <v>395</v>
      </c>
      <c r="I17" s="44">
        <v>0</v>
      </c>
      <c r="J17" s="45">
        <f t="shared" si="0"/>
        <v>1633</v>
      </c>
      <c r="K17" s="44">
        <f t="shared" si="1"/>
        <v>1633</v>
      </c>
    </row>
    <row r="18" spans="1:13" ht="15" x14ac:dyDescent="0.25">
      <c r="A18" s="83"/>
      <c r="B18" s="11"/>
      <c r="C18" s="19" t="s">
        <v>14</v>
      </c>
      <c r="D18" s="43">
        <v>4</v>
      </c>
      <c r="E18" s="43">
        <v>168</v>
      </c>
      <c r="F18" s="43">
        <v>172</v>
      </c>
      <c r="G18" s="44">
        <v>41</v>
      </c>
      <c r="H18" s="44">
        <v>142</v>
      </c>
      <c r="I18" s="44">
        <v>7</v>
      </c>
      <c r="J18" s="45">
        <f t="shared" si="0"/>
        <v>362</v>
      </c>
      <c r="K18" s="44">
        <f t="shared" si="1"/>
        <v>362</v>
      </c>
    </row>
    <row r="19" spans="1:13" ht="15" x14ac:dyDescent="0.25">
      <c r="A19" s="88"/>
      <c r="B19" s="11"/>
      <c r="C19" s="18" t="s">
        <v>15</v>
      </c>
      <c r="D19" s="43">
        <v>2</v>
      </c>
      <c r="E19" s="43">
        <v>9</v>
      </c>
      <c r="F19" s="43">
        <v>11</v>
      </c>
      <c r="G19" s="44">
        <v>51</v>
      </c>
      <c r="H19" s="44">
        <v>606</v>
      </c>
      <c r="I19" s="44">
        <v>0</v>
      </c>
      <c r="J19" s="45">
        <f t="shared" si="0"/>
        <v>668</v>
      </c>
      <c r="K19" s="44">
        <f t="shared" si="1"/>
        <v>668</v>
      </c>
    </row>
    <row r="20" spans="1:13" ht="15" x14ac:dyDescent="0.25">
      <c r="A20" s="81"/>
      <c r="B20" s="11"/>
      <c r="C20" s="18" t="s">
        <v>17</v>
      </c>
      <c r="D20" s="43">
        <v>28</v>
      </c>
      <c r="E20" s="43">
        <v>57</v>
      </c>
      <c r="F20" s="43">
        <v>85</v>
      </c>
      <c r="G20" s="44">
        <v>427</v>
      </c>
      <c r="H20" s="44">
        <v>90</v>
      </c>
      <c r="I20" s="44">
        <v>7</v>
      </c>
      <c r="J20" s="45">
        <f t="shared" si="0"/>
        <v>609</v>
      </c>
      <c r="K20" s="44">
        <f t="shared" si="1"/>
        <v>609</v>
      </c>
    </row>
    <row r="21" spans="1:13" s="169" customFormat="1" ht="15" x14ac:dyDescent="0.25">
      <c r="A21" s="190"/>
      <c r="B21" s="114"/>
      <c r="C21" s="128"/>
      <c r="D21" s="40"/>
      <c r="E21" s="40"/>
      <c r="F21" s="40"/>
      <c r="G21" s="41"/>
      <c r="H21" s="41"/>
      <c r="I21" s="41"/>
      <c r="J21" s="42"/>
      <c r="K21" s="41"/>
    </row>
    <row r="22" spans="1:13" ht="15" x14ac:dyDescent="0.25">
      <c r="A22" s="88"/>
      <c r="B22" s="16" t="s">
        <v>18</v>
      </c>
      <c r="C22" s="21" t="s">
        <v>19</v>
      </c>
      <c r="D22" s="46">
        <v>177</v>
      </c>
      <c r="E22" s="46">
        <v>2025</v>
      </c>
      <c r="F22" s="46">
        <v>2202</v>
      </c>
      <c r="G22" s="47">
        <v>4758</v>
      </c>
      <c r="H22" s="47">
        <v>294</v>
      </c>
      <c r="I22" s="47">
        <v>0</v>
      </c>
      <c r="J22" s="48">
        <f t="shared" si="0"/>
        <v>7254</v>
      </c>
      <c r="K22" s="47">
        <f>J22</f>
        <v>7254</v>
      </c>
    </row>
    <row r="23" spans="1:13" ht="15" x14ac:dyDescent="0.25">
      <c r="A23" s="89"/>
      <c r="B23" s="11"/>
      <c r="C23" s="18" t="s">
        <v>20</v>
      </c>
      <c r="D23" s="43">
        <v>151</v>
      </c>
      <c r="E23" s="43">
        <v>1452</v>
      </c>
      <c r="F23" s="43">
        <v>1603</v>
      </c>
      <c r="G23" s="44">
        <v>4642</v>
      </c>
      <c r="H23" s="44">
        <v>27</v>
      </c>
      <c r="I23" s="44">
        <v>0</v>
      </c>
      <c r="J23" s="45">
        <f>SUM(F23:I23)</f>
        <v>6272</v>
      </c>
      <c r="K23" s="44">
        <f t="shared" ref="K23:K25" si="2">J23</f>
        <v>6272</v>
      </c>
    </row>
    <row r="24" spans="1:13" ht="15" x14ac:dyDescent="0.25">
      <c r="B24" s="11"/>
      <c r="C24" s="18" t="s">
        <v>21</v>
      </c>
      <c r="D24" s="43">
        <v>26</v>
      </c>
      <c r="E24" s="43">
        <v>9</v>
      </c>
      <c r="F24" s="43">
        <v>35</v>
      </c>
      <c r="G24" s="44">
        <v>67</v>
      </c>
      <c r="H24" s="44">
        <v>48</v>
      </c>
      <c r="I24" s="44">
        <v>0</v>
      </c>
      <c r="J24" s="45">
        <f>SUM(F24:I24)</f>
        <v>150</v>
      </c>
      <c r="K24" s="44">
        <f t="shared" si="2"/>
        <v>150</v>
      </c>
    </row>
    <row r="25" spans="1:13" ht="15" x14ac:dyDescent="0.25">
      <c r="A25" s="74"/>
      <c r="B25" s="11"/>
      <c r="C25" s="18" t="s">
        <v>22</v>
      </c>
      <c r="D25" s="43">
        <v>0</v>
      </c>
      <c r="E25" s="43">
        <v>564</v>
      </c>
      <c r="F25" s="43">
        <v>564</v>
      </c>
      <c r="G25" s="44">
        <v>49</v>
      </c>
      <c r="H25" s="44">
        <v>3</v>
      </c>
      <c r="I25" s="44">
        <v>0</v>
      </c>
      <c r="J25" s="45">
        <f>SUM(F25:I25)</f>
        <v>616</v>
      </c>
      <c r="K25" s="44">
        <f t="shared" si="2"/>
        <v>616</v>
      </c>
    </row>
    <row r="26" spans="1:13" ht="15" x14ac:dyDescent="0.25">
      <c r="A26" s="74"/>
      <c r="B26" s="11"/>
      <c r="C26" s="22"/>
      <c r="D26" s="49"/>
      <c r="E26" s="49"/>
      <c r="F26" s="49"/>
      <c r="G26" s="50"/>
      <c r="H26" s="50"/>
      <c r="I26" s="50"/>
      <c r="J26" s="51"/>
      <c r="K26" s="50"/>
    </row>
    <row r="27" spans="1:13" ht="15" x14ac:dyDescent="0.25">
      <c r="A27" s="74"/>
      <c r="B27" s="16" t="s">
        <v>23</v>
      </c>
      <c r="C27" s="17" t="s">
        <v>301</v>
      </c>
      <c r="D27" s="46">
        <f>D11-D13-D22</f>
        <v>29020</v>
      </c>
      <c r="E27" s="46">
        <f t="shared" ref="E27:I27" si="3">E11-E13-E22</f>
        <v>8730</v>
      </c>
      <c r="F27" s="46">
        <f t="shared" si="3"/>
        <v>37750</v>
      </c>
      <c r="G27" s="47">
        <f t="shared" si="3"/>
        <v>98203</v>
      </c>
      <c r="H27" s="47">
        <f t="shared" si="3"/>
        <v>40100</v>
      </c>
      <c r="I27" s="47">
        <f t="shared" si="3"/>
        <v>4225</v>
      </c>
      <c r="J27" s="48">
        <f t="shared" si="0"/>
        <v>180278</v>
      </c>
      <c r="K27" s="47">
        <f>J27</f>
        <v>180278</v>
      </c>
      <c r="L27" s="91"/>
      <c r="M27" s="92"/>
    </row>
    <row r="28" spans="1:13" ht="15" x14ac:dyDescent="0.25">
      <c r="A28" s="78"/>
      <c r="B28" s="11"/>
      <c r="C28" s="12" t="s">
        <v>24</v>
      </c>
      <c r="D28" s="43"/>
      <c r="E28" s="43"/>
      <c r="F28" s="43"/>
      <c r="G28" s="44"/>
      <c r="H28" s="44"/>
      <c r="I28" s="44"/>
      <c r="J28" s="45"/>
      <c r="K28" s="44"/>
    </row>
    <row r="29" spans="1:13" ht="15" x14ac:dyDescent="0.25">
      <c r="A29" s="74"/>
      <c r="B29" s="11"/>
      <c r="C29" s="22" t="s">
        <v>25</v>
      </c>
      <c r="D29" s="43">
        <v>4453</v>
      </c>
      <c r="E29" s="43">
        <v>4472</v>
      </c>
      <c r="F29" s="43">
        <v>8925</v>
      </c>
      <c r="G29" s="44">
        <v>26291</v>
      </c>
      <c r="H29" s="44">
        <v>19140</v>
      </c>
      <c r="I29" s="44">
        <v>1281</v>
      </c>
      <c r="J29" s="45">
        <f t="shared" si="0"/>
        <v>55637</v>
      </c>
      <c r="K29" s="44">
        <f>J29</f>
        <v>55637</v>
      </c>
    </row>
    <row r="30" spans="1:13" ht="15" x14ac:dyDescent="0.25">
      <c r="A30" s="74"/>
      <c r="B30" s="11"/>
      <c r="C30" s="22" t="s">
        <v>26</v>
      </c>
      <c r="D30" s="43">
        <v>18240</v>
      </c>
      <c r="E30" s="43">
        <v>5063</v>
      </c>
      <c r="F30" s="43">
        <v>23303</v>
      </c>
      <c r="G30" s="44">
        <v>67997</v>
      </c>
      <c r="H30" s="44">
        <v>20574</v>
      </c>
      <c r="I30" s="44">
        <v>2574</v>
      </c>
      <c r="J30" s="45">
        <f t="shared" si="0"/>
        <v>114448</v>
      </c>
      <c r="K30" s="44">
        <f t="shared" ref="K30:K33" si="4">J30</f>
        <v>114448</v>
      </c>
    </row>
    <row r="31" spans="1:13" ht="15" x14ac:dyDescent="0.25">
      <c r="A31" s="89"/>
      <c r="B31" s="11"/>
      <c r="C31" s="22" t="s">
        <v>27</v>
      </c>
      <c r="D31" s="43">
        <v>7111</v>
      </c>
      <c r="E31" s="43">
        <v>2961</v>
      </c>
      <c r="F31" s="43">
        <v>10072</v>
      </c>
      <c r="G31" s="44">
        <v>12073</v>
      </c>
      <c r="H31" s="44">
        <v>6146</v>
      </c>
      <c r="I31" s="44">
        <v>413</v>
      </c>
      <c r="J31" s="45">
        <f t="shared" si="0"/>
        <v>28704</v>
      </c>
      <c r="K31" s="44">
        <f t="shared" si="4"/>
        <v>28704</v>
      </c>
    </row>
    <row r="32" spans="1:13" ht="15" x14ac:dyDescent="0.25">
      <c r="A32" s="88"/>
      <c r="B32" s="23"/>
      <c r="C32" s="24" t="s">
        <v>28</v>
      </c>
      <c r="D32" s="43">
        <v>37</v>
      </c>
      <c r="E32" s="43">
        <v>101</v>
      </c>
      <c r="F32" s="43">
        <v>138</v>
      </c>
      <c r="G32" s="44">
        <v>214</v>
      </c>
      <c r="H32" s="44">
        <v>43</v>
      </c>
      <c r="I32" s="44">
        <v>19</v>
      </c>
      <c r="J32" s="45">
        <f t="shared" si="0"/>
        <v>414</v>
      </c>
      <c r="K32" s="44">
        <f t="shared" si="4"/>
        <v>414</v>
      </c>
    </row>
    <row r="33" spans="1:11" ht="15" x14ac:dyDescent="0.25">
      <c r="A33" s="83"/>
      <c r="B33" s="11"/>
      <c r="C33" s="20" t="s">
        <v>29</v>
      </c>
      <c r="D33" s="43">
        <v>-821</v>
      </c>
      <c r="E33" s="43">
        <v>-3867</v>
      </c>
      <c r="F33" s="43">
        <v>-4688</v>
      </c>
      <c r="G33" s="44">
        <v>-8372</v>
      </c>
      <c r="H33" s="44">
        <v>-5803</v>
      </c>
      <c r="I33" s="44">
        <v>-62</v>
      </c>
      <c r="J33" s="45">
        <f t="shared" si="0"/>
        <v>-18925</v>
      </c>
      <c r="K33" s="44">
        <f t="shared" si="4"/>
        <v>-18925</v>
      </c>
    </row>
    <row r="34" spans="1:11" ht="15" x14ac:dyDescent="0.25">
      <c r="A34" s="81"/>
      <c r="B34" s="11"/>
      <c r="C34" s="20"/>
      <c r="D34" s="43"/>
      <c r="E34" s="43"/>
      <c r="F34" s="43"/>
      <c r="G34" s="44"/>
      <c r="H34" s="44"/>
      <c r="I34" s="44"/>
      <c r="J34" s="45"/>
      <c r="K34" s="44"/>
    </row>
    <row r="35" spans="1:11" ht="15" x14ac:dyDescent="0.25">
      <c r="A35" s="83"/>
      <c r="B35" s="16" t="s">
        <v>30</v>
      </c>
      <c r="C35" s="21" t="s">
        <v>31</v>
      </c>
      <c r="D35" s="46">
        <v>885</v>
      </c>
      <c r="E35" s="46">
        <v>219</v>
      </c>
      <c r="F35" s="46">
        <v>1104</v>
      </c>
      <c r="G35" s="47">
        <v>2974</v>
      </c>
      <c r="H35" s="47">
        <v>1357</v>
      </c>
      <c r="I35" s="47">
        <v>5</v>
      </c>
      <c r="J35" s="48">
        <f t="shared" si="0"/>
        <v>5440</v>
      </c>
      <c r="K35" s="47">
        <f t="shared" ref="K35:K41" si="5">J35</f>
        <v>5440</v>
      </c>
    </row>
    <row r="36" spans="1:11" ht="15" x14ac:dyDescent="0.25">
      <c r="A36" s="83"/>
      <c r="B36" s="11"/>
      <c r="C36" s="18" t="s">
        <v>32</v>
      </c>
      <c r="D36" s="43">
        <v>0</v>
      </c>
      <c r="E36" s="43">
        <v>5</v>
      </c>
      <c r="F36" s="43">
        <v>5</v>
      </c>
      <c r="G36" s="44">
        <v>1</v>
      </c>
      <c r="H36" s="44">
        <v>31</v>
      </c>
      <c r="I36" s="44">
        <v>0</v>
      </c>
      <c r="J36" s="45">
        <f t="shared" si="0"/>
        <v>37</v>
      </c>
      <c r="K36" s="44">
        <f t="shared" si="5"/>
        <v>37</v>
      </c>
    </row>
    <row r="37" spans="1:11" ht="15" x14ac:dyDescent="0.25">
      <c r="A37" s="83"/>
      <c r="B37" s="11"/>
      <c r="C37" s="18" t="s">
        <v>33</v>
      </c>
      <c r="D37" s="43">
        <v>2</v>
      </c>
      <c r="E37" s="43">
        <v>71</v>
      </c>
      <c r="F37" s="43">
        <v>73</v>
      </c>
      <c r="G37" s="44">
        <v>145</v>
      </c>
      <c r="H37" s="44">
        <v>484</v>
      </c>
      <c r="I37" s="44">
        <v>0</v>
      </c>
      <c r="J37" s="45">
        <f t="shared" si="0"/>
        <v>702</v>
      </c>
      <c r="K37" s="44">
        <f t="shared" si="5"/>
        <v>702</v>
      </c>
    </row>
    <row r="38" spans="1:11" ht="15" x14ac:dyDescent="0.25">
      <c r="A38" s="83"/>
      <c r="B38" s="11"/>
      <c r="C38" s="18" t="s">
        <v>34</v>
      </c>
      <c r="D38" s="43">
        <v>0</v>
      </c>
      <c r="E38" s="43">
        <v>96</v>
      </c>
      <c r="F38" s="43">
        <v>96</v>
      </c>
      <c r="G38" s="44">
        <v>1483</v>
      </c>
      <c r="H38" s="44">
        <v>291</v>
      </c>
      <c r="I38" s="44">
        <v>0</v>
      </c>
      <c r="J38" s="45">
        <f t="shared" si="0"/>
        <v>1870</v>
      </c>
      <c r="K38" s="44">
        <f t="shared" si="5"/>
        <v>1870</v>
      </c>
    </row>
    <row r="39" spans="1:11" ht="15" x14ac:dyDescent="0.25">
      <c r="A39" s="81"/>
      <c r="B39" s="11"/>
      <c r="C39" s="18" t="s">
        <v>35</v>
      </c>
      <c r="D39" s="43">
        <v>0</v>
      </c>
      <c r="E39" s="43">
        <v>2</v>
      </c>
      <c r="F39" s="43">
        <v>2</v>
      </c>
      <c r="G39" s="44">
        <v>545</v>
      </c>
      <c r="H39" s="44">
        <v>383</v>
      </c>
      <c r="I39" s="44">
        <v>5</v>
      </c>
      <c r="J39" s="45">
        <f t="shared" si="0"/>
        <v>935</v>
      </c>
      <c r="K39" s="44">
        <f t="shared" si="5"/>
        <v>935</v>
      </c>
    </row>
    <row r="40" spans="1:11" ht="15" x14ac:dyDescent="0.25">
      <c r="A40" s="81"/>
      <c r="B40" s="11"/>
      <c r="C40" s="19" t="s">
        <v>16</v>
      </c>
      <c r="D40" s="43">
        <v>331</v>
      </c>
      <c r="E40" s="43">
        <v>0</v>
      </c>
      <c r="F40" s="43">
        <v>331</v>
      </c>
      <c r="G40" s="44">
        <v>0</v>
      </c>
      <c r="H40" s="44">
        <v>0</v>
      </c>
      <c r="I40" s="44">
        <v>0</v>
      </c>
      <c r="J40" s="45">
        <f t="shared" si="0"/>
        <v>331</v>
      </c>
      <c r="K40" s="44">
        <f t="shared" si="5"/>
        <v>331</v>
      </c>
    </row>
    <row r="41" spans="1:11" ht="15" x14ac:dyDescent="0.25">
      <c r="A41" s="81"/>
      <c r="B41" s="11"/>
      <c r="C41" s="18" t="s">
        <v>36</v>
      </c>
      <c r="D41" s="43">
        <v>552</v>
      </c>
      <c r="E41" s="43">
        <v>45</v>
      </c>
      <c r="F41" s="43">
        <v>597</v>
      </c>
      <c r="G41" s="44">
        <v>800</v>
      </c>
      <c r="H41" s="44">
        <v>168</v>
      </c>
      <c r="I41" s="44">
        <v>0</v>
      </c>
      <c r="J41" s="45">
        <f>SUM(F41:I41)</f>
        <v>1565</v>
      </c>
      <c r="K41" s="44">
        <f t="shared" si="5"/>
        <v>1565</v>
      </c>
    </row>
    <row r="42" spans="1:11" ht="15" x14ac:dyDescent="0.25">
      <c r="A42" s="83"/>
      <c r="B42" s="11"/>
      <c r="C42" s="20"/>
      <c r="D42" s="43"/>
      <c r="E42" s="43"/>
      <c r="F42" s="43"/>
      <c r="G42" s="44"/>
      <c r="H42" s="44"/>
      <c r="I42" s="44"/>
      <c r="J42" s="45"/>
      <c r="K42" s="44"/>
    </row>
    <row r="43" spans="1:11" ht="15" x14ac:dyDescent="0.25">
      <c r="A43" s="88"/>
      <c r="B43" s="16" t="s">
        <v>37</v>
      </c>
      <c r="C43" s="21" t="s">
        <v>38</v>
      </c>
      <c r="D43" s="46">
        <v>28135</v>
      </c>
      <c r="E43" s="46">
        <v>8511</v>
      </c>
      <c r="F43" s="46">
        <v>36646</v>
      </c>
      <c r="G43" s="47">
        <v>95229</v>
      </c>
      <c r="H43" s="47">
        <v>38743</v>
      </c>
      <c r="I43" s="47">
        <v>4220</v>
      </c>
      <c r="J43" s="48">
        <f t="shared" si="0"/>
        <v>174838</v>
      </c>
      <c r="K43" s="47">
        <f>J43</f>
        <v>174838</v>
      </c>
    </row>
    <row r="44" spans="1:11" ht="15" x14ac:dyDescent="0.25">
      <c r="A44" s="89"/>
      <c r="B44" s="11"/>
      <c r="C44" s="22"/>
      <c r="D44" s="43"/>
      <c r="E44" s="43"/>
      <c r="F44" s="43"/>
      <c r="G44" s="44"/>
      <c r="H44" s="44"/>
      <c r="I44" s="44"/>
      <c r="J44" s="45"/>
      <c r="K44" s="44"/>
    </row>
    <row r="45" spans="1:11" ht="15" x14ac:dyDescent="0.25">
      <c r="A45" s="89"/>
      <c r="B45" s="13" t="s">
        <v>39</v>
      </c>
      <c r="C45" s="14" t="s">
        <v>40</v>
      </c>
      <c r="D45" s="213">
        <v>76203</v>
      </c>
      <c r="E45" s="213">
        <v>2300</v>
      </c>
      <c r="F45" s="213">
        <v>78503</v>
      </c>
      <c r="G45" s="214">
        <v>11837</v>
      </c>
      <c r="H45" s="214">
        <v>22480</v>
      </c>
      <c r="I45" s="214">
        <v>0</v>
      </c>
      <c r="J45" s="215">
        <f t="shared" si="0"/>
        <v>112820</v>
      </c>
      <c r="K45" s="214">
        <f>J45</f>
        <v>112820</v>
      </c>
    </row>
    <row r="46" spans="1:11" ht="15" x14ac:dyDescent="0.25">
      <c r="A46" s="74"/>
      <c r="B46" s="11"/>
      <c r="C46" s="25"/>
      <c r="D46" s="43"/>
      <c r="E46" s="43"/>
      <c r="F46" s="43"/>
      <c r="G46" s="44"/>
      <c r="H46" s="44"/>
      <c r="I46" s="44"/>
      <c r="J46" s="45"/>
      <c r="K46" s="44"/>
    </row>
    <row r="47" spans="1:11" ht="15" x14ac:dyDescent="0.25">
      <c r="B47" s="16" t="s">
        <v>41</v>
      </c>
      <c r="C47" s="17" t="s">
        <v>42</v>
      </c>
      <c r="D47" s="46">
        <v>53643</v>
      </c>
      <c r="E47" s="46">
        <v>0</v>
      </c>
      <c r="F47" s="46">
        <v>53643</v>
      </c>
      <c r="G47" s="47">
        <v>2068</v>
      </c>
      <c r="H47" s="47">
        <v>4603</v>
      </c>
      <c r="I47" s="47">
        <v>0</v>
      </c>
      <c r="J47" s="48">
        <f t="shared" si="0"/>
        <v>60314</v>
      </c>
      <c r="K47" s="47">
        <f>J47</f>
        <v>60314</v>
      </c>
    </row>
    <row r="48" spans="1:11" ht="15" x14ac:dyDescent="0.25">
      <c r="A48" s="74"/>
      <c r="B48" s="11"/>
      <c r="C48" s="20" t="s">
        <v>43</v>
      </c>
      <c r="D48" s="43">
        <v>53643</v>
      </c>
      <c r="E48" s="43">
        <v>0</v>
      </c>
      <c r="F48" s="43">
        <v>53643</v>
      </c>
      <c r="G48" s="44">
        <v>961</v>
      </c>
      <c r="H48" s="44">
        <v>4603</v>
      </c>
      <c r="I48" s="44">
        <v>0</v>
      </c>
      <c r="J48" s="45">
        <f t="shared" si="0"/>
        <v>59207</v>
      </c>
      <c r="K48" s="44">
        <f>J48</f>
        <v>59207</v>
      </c>
    </row>
    <row r="49" spans="1:11" ht="15" x14ac:dyDescent="0.25">
      <c r="A49" s="77"/>
      <c r="B49" s="11"/>
      <c r="C49" s="22" t="s">
        <v>44</v>
      </c>
      <c r="D49" s="43">
        <v>0</v>
      </c>
      <c r="E49" s="43">
        <v>0</v>
      </c>
      <c r="F49" s="43">
        <v>0</v>
      </c>
      <c r="G49" s="44">
        <v>1107</v>
      </c>
      <c r="H49" s="44">
        <v>0</v>
      </c>
      <c r="I49" s="44">
        <v>0</v>
      </c>
      <c r="J49" s="45">
        <f t="shared" si="0"/>
        <v>1107</v>
      </c>
      <c r="K49" s="44">
        <f>J49</f>
        <v>1107</v>
      </c>
    </row>
    <row r="50" spans="1:11" ht="15" x14ac:dyDescent="0.25">
      <c r="A50" s="74"/>
      <c r="B50" s="11"/>
      <c r="C50" s="20"/>
      <c r="D50" s="43"/>
      <c r="E50" s="43"/>
      <c r="F50" s="43"/>
      <c r="G50" s="44"/>
      <c r="H50" s="44"/>
      <c r="I50" s="44"/>
      <c r="J50" s="45"/>
      <c r="K50" s="44"/>
    </row>
    <row r="51" spans="1:11" ht="15" x14ac:dyDescent="0.25">
      <c r="A51" s="74"/>
      <c r="B51" s="16" t="s">
        <v>45</v>
      </c>
      <c r="C51" s="26" t="s">
        <v>46</v>
      </c>
      <c r="D51" s="46">
        <v>37</v>
      </c>
      <c r="E51" s="46">
        <v>0</v>
      </c>
      <c r="F51" s="46">
        <v>37</v>
      </c>
      <c r="G51" s="47">
        <v>46</v>
      </c>
      <c r="H51" s="47">
        <v>41</v>
      </c>
      <c r="I51" s="47">
        <v>0</v>
      </c>
      <c r="J51" s="48">
        <f t="shared" si="0"/>
        <v>124</v>
      </c>
      <c r="K51" s="47">
        <f>J51</f>
        <v>124</v>
      </c>
    </row>
    <row r="52" spans="1:11" ht="15" x14ac:dyDescent="0.25">
      <c r="A52" s="78"/>
      <c r="B52" s="11"/>
      <c r="C52" s="27" t="s">
        <v>47</v>
      </c>
      <c r="D52" s="43">
        <v>0</v>
      </c>
      <c r="E52" s="43">
        <v>0</v>
      </c>
      <c r="F52" s="43">
        <v>0</v>
      </c>
      <c r="G52" s="44">
        <v>45</v>
      </c>
      <c r="H52" s="44">
        <v>0</v>
      </c>
      <c r="I52" s="44">
        <v>0</v>
      </c>
      <c r="J52" s="45">
        <f t="shared" si="0"/>
        <v>45</v>
      </c>
      <c r="K52" s="44">
        <f>J52</f>
        <v>45</v>
      </c>
    </row>
    <row r="53" spans="1:11" ht="15" x14ac:dyDescent="0.25">
      <c r="A53" s="74"/>
      <c r="B53" s="11"/>
      <c r="C53" s="28" t="s">
        <v>48</v>
      </c>
      <c r="D53" s="43">
        <v>0</v>
      </c>
      <c r="E53" s="43">
        <v>0</v>
      </c>
      <c r="F53" s="43">
        <v>0</v>
      </c>
      <c r="G53" s="44">
        <v>0</v>
      </c>
      <c r="H53" s="44">
        <v>39</v>
      </c>
      <c r="I53" s="44">
        <v>0</v>
      </c>
      <c r="J53" s="45">
        <f t="shared" si="0"/>
        <v>39</v>
      </c>
      <c r="K53" s="44">
        <f t="shared" ref="K53:K54" si="6">J53</f>
        <v>39</v>
      </c>
    </row>
    <row r="54" spans="1:11" ht="15" x14ac:dyDescent="0.25">
      <c r="A54" s="74"/>
      <c r="B54" s="11"/>
      <c r="C54" s="20" t="s">
        <v>49</v>
      </c>
      <c r="D54" s="43">
        <v>37</v>
      </c>
      <c r="E54" s="43">
        <v>0</v>
      </c>
      <c r="F54" s="43">
        <v>37</v>
      </c>
      <c r="G54" s="44">
        <v>1</v>
      </c>
      <c r="H54" s="44">
        <v>2</v>
      </c>
      <c r="I54" s="44">
        <v>0</v>
      </c>
      <c r="J54" s="45">
        <f t="shared" si="0"/>
        <v>40</v>
      </c>
      <c r="K54" s="44">
        <f t="shared" si="6"/>
        <v>40</v>
      </c>
    </row>
    <row r="55" spans="1:11" ht="15" x14ac:dyDescent="0.25">
      <c r="A55" s="89"/>
      <c r="B55" s="11"/>
      <c r="C55" s="20"/>
      <c r="D55" s="43"/>
      <c r="E55" s="43"/>
      <c r="F55" s="43"/>
      <c r="G55" s="44"/>
      <c r="H55" s="44"/>
      <c r="I55" s="44"/>
      <c r="J55" s="45"/>
      <c r="K55" s="44"/>
    </row>
    <row r="56" spans="1:11" ht="15" x14ac:dyDescent="0.25">
      <c r="A56" s="88"/>
      <c r="B56" s="16" t="s">
        <v>50</v>
      </c>
      <c r="C56" s="17" t="s">
        <v>51</v>
      </c>
      <c r="D56" s="46">
        <v>21617</v>
      </c>
      <c r="E56" s="46">
        <v>511</v>
      </c>
      <c r="F56" s="46">
        <v>22128</v>
      </c>
      <c r="G56" s="47">
        <v>8918</v>
      </c>
      <c r="H56" s="47">
        <v>2334</v>
      </c>
      <c r="I56" s="47">
        <v>0</v>
      </c>
      <c r="J56" s="48">
        <f t="shared" si="0"/>
        <v>33380</v>
      </c>
      <c r="K56" s="47">
        <f>J56</f>
        <v>33380</v>
      </c>
    </row>
    <row r="57" spans="1:11" ht="15" x14ac:dyDescent="0.25">
      <c r="A57" s="83"/>
      <c r="B57" s="11"/>
      <c r="C57" s="12" t="s">
        <v>52</v>
      </c>
      <c r="D57" s="43">
        <v>3</v>
      </c>
      <c r="E57" s="43">
        <v>0</v>
      </c>
      <c r="F57" s="43">
        <v>3</v>
      </c>
      <c r="G57" s="44">
        <v>5188</v>
      </c>
      <c r="H57" s="44">
        <v>110</v>
      </c>
      <c r="I57" s="44">
        <v>0</v>
      </c>
      <c r="J57" s="45">
        <f t="shared" si="0"/>
        <v>5301</v>
      </c>
      <c r="K57" s="44">
        <f>J57</f>
        <v>5301</v>
      </c>
    </row>
    <row r="58" spans="1:11" ht="15" x14ac:dyDescent="0.25">
      <c r="A58" s="81"/>
      <c r="B58" s="11"/>
      <c r="C58" s="22" t="s">
        <v>53</v>
      </c>
      <c r="D58" s="43"/>
      <c r="E58" s="43"/>
      <c r="F58" s="43"/>
      <c r="G58" s="44"/>
      <c r="H58" s="44"/>
      <c r="I58" s="44"/>
      <c r="J58" s="45"/>
      <c r="K58" s="44"/>
    </row>
    <row r="59" spans="1:11" ht="15" x14ac:dyDescent="0.25">
      <c r="A59" s="83"/>
      <c r="B59" s="11"/>
      <c r="C59" s="20" t="s">
        <v>54</v>
      </c>
      <c r="D59" s="43">
        <v>720</v>
      </c>
      <c r="E59" s="43">
        <v>0</v>
      </c>
      <c r="F59" s="43">
        <v>720</v>
      </c>
      <c r="G59" s="44">
        <v>16</v>
      </c>
      <c r="H59" s="44">
        <v>39</v>
      </c>
      <c r="I59" s="44">
        <v>0</v>
      </c>
      <c r="J59" s="45">
        <f t="shared" si="0"/>
        <v>775</v>
      </c>
      <c r="K59" s="44">
        <f>J59</f>
        <v>775</v>
      </c>
    </row>
    <row r="60" spans="1:11" ht="15" x14ac:dyDescent="0.25">
      <c r="A60" s="83"/>
      <c r="B60" s="11"/>
      <c r="C60" s="20" t="s">
        <v>55</v>
      </c>
      <c r="D60" s="43">
        <v>275</v>
      </c>
      <c r="E60" s="43">
        <v>0</v>
      </c>
      <c r="F60" s="43">
        <v>275</v>
      </c>
      <c r="G60" s="44">
        <v>9</v>
      </c>
      <c r="H60" s="44">
        <v>18</v>
      </c>
      <c r="I60" s="44">
        <v>0</v>
      </c>
      <c r="J60" s="45">
        <f t="shared" si="0"/>
        <v>302</v>
      </c>
      <c r="K60" s="44">
        <f t="shared" ref="K60:K76" si="7">J60</f>
        <v>302</v>
      </c>
    </row>
    <row r="61" spans="1:11" ht="15" x14ac:dyDescent="0.25">
      <c r="A61" s="83"/>
      <c r="B61" s="11"/>
      <c r="C61" s="20" t="s">
        <v>56</v>
      </c>
      <c r="D61" s="43">
        <v>17</v>
      </c>
      <c r="E61" s="43">
        <v>0</v>
      </c>
      <c r="F61" s="43">
        <v>17</v>
      </c>
      <c r="G61" s="44">
        <v>0</v>
      </c>
      <c r="H61" s="44">
        <v>0</v>
      </c>
      <c r="I61" s="44">
        <v>0</v>
      </c>
      <c r="J61" s="45">
        <f>SUM(F61:I61)</f>
        <v>17</v>
      </c>
      <c r="K61" s="44">
        <f t="shared" si="7"/>
        <v>17</v>
      </c>
    </row>
    <row r="62" spans="1:11" ht="15" x14ac:dyDescent="0.25">
      <c r="A62" s="83"/>
      <c r="B62" s="11"/>
      <c r="C62" s="20" t="s">
        <v>57</v>
      </c>
      <c r="D62" s="43">
        <v>6365</v>
      </c>
      <c r="E62" s="43">
        <v>0</v>
      </c>
      <c r="F62" s="43">
        <v>6365</v>
      </c>
      <c r="G62" s="44">
        <v>254</v>
      </c>
      <c r="H62" s="44">
        <v>495</v>
      </c>
      <c r="I62" s="44">
        <v>0</v>
      </c>
      <c r="J62" s="45">
        <f t="shared" si="0"/>
        <v>7114</v>
      </c>
      <c r="K62" s="44">
        <f t="shared" si="7"/>
        <v>7114</v>
      </c>
    </row>
    <row r="63" spans="1:11" ht="15" x14ac:dyDescent="0.25">
      <c r="A63" s="83"/>
      <c r="B63" s="11"/>
      <c r="C63" s="20" t="s">
        <v>58</v>
      </c>
      <c r="D63" s="43">
        <v>9970</v>
      </c>
      <c r="E63" s="43">
        <v>0</v>
      </c>
      <c r="F63" s="43">
        <v>9970</v>
      </c>
      <c r="G63" s="44">
        <v>1197</v>
      </c>
      <c r="H63" s="44">
        <v>782</v>
      </c>
      <c r="I63" s="44">
        <v>0</v>
      </c>
      <c r="J63" s="45">
        <f t="shared" si="0"/>
        <v>11949</v>
      </c>
      <c r="K63" s="44">
        <f t="shared" si="7"/>
        <v>11949</v>
      </c>
    </row>
    <row r="64" spans="1:11" ht="15" x14ac:dyDescent="0.25">
      <c r="A64" s="81"/>
      <c r="B64" s="11"/>
      <c r="C64" s="20" t="s">
        <v>59</v>
      </c>
      <c r="D64" s="43">
        <v>0</v>
      </c>
      <c r="E64" s="43">
        <v>0</v>
      </c>
      <c r="F64" s="43">
        <v>0</v>
      </c>
      <c r="G64" s="44">
        <v>311</v>
      </c>
      <c r="H64" s="44">
        <v>14</v>
      </c>
      <c r="I64" s="44">
        <v>0</v>
      </c>
      <c r="J64" s="45">
        <f t="shared" si="0"/>
        <v>325</v>
      </c>
      <c r="K64" s="44">
        <f t="shared" si="7"/>
        <v>325</v>
      </c>
    </row>
    <row r="65" spans="1:11" ht="15" x14ac:dyDescent="0.25">
      <c r="A65" s="83"/>
      <c r="B65" s="11"/>
      <c r="C65" s="20" t="s">
        <v>60</v>
      </c>
      <c r="D65" s="43">
        <v>1444</v>
      </c>
      <c r="E65" s="43">
        <v>0</v>
      </c>
      <c r="F65" s="43">
        <v>1444</v>
      </c>
      <c r="G65" s="44">
        <v>27</v>
      </c>
      <c r="H65" s="44">
        <v>87</v>
      </c>
      <c r="I65" s="44">
        <v>0</v>
      </c>
      <c r="J65" s="45">
        <f t="shared" si="0"/>
        <v>1558</v>
      </c>
      <c r="K65" s="44">
        <f t="shared" si="7"/>
        <v>1558</v>
      </c>
    </row>
    <row r="66" spans="1:11" ht="15" x14ac:dyDescent="0.25">
      <c r="A66" s="83"/>
      <c r="B66" s="11"/>
      <c r="C66" s="20" t="s">
        <v>61</v>
      </c>
      <c r="D66" s="43">
        <v>0</v>
      </c>
      <c r="E66" s="43">
        <v>0</v>
      </c>
      <c r="F66" s="43">
        <v>0</v>
      </c>
      <c r="G66" s="44">
        <v>267</v>
      </c>
      <c r="H66" s="44">
        <v>0</v>
      </c>
      <c r="I66" s="44">
        <v>0</v>
      </c>
      <c r="J66" s="45">
        <f t="shared" si="0"/>
        <v>267</v>
      </c>
      <c r="K66" s="44">
        <f t="shared" si="7"/>
        <v>267</v>
      </c>
    </row>
    <row r="67" spans="1:11" ht="15" x14ac:dyDescent="0.25">
      <c r="A67" s="81"/>
      <c r="B67" s="11"/>
      <c r="C67" s="22" t="s">
        <v>62</v>
      </c>
      <c r="D67" s="43">
        <v>0</v>
      </c>
      <c r="E67" s="43">
        <v>0</v>
      </c>
      <c r="F67" s="43">
        <v>0</v>
      </c>
      <c r="G67" s="44">
        <v>443</v>
      </c>
      <c r="H67" s="44">
        <v>10</v>
      </c>
      <c r="I67" s="44">
        <v>0</v>
      </c>
      <c r="J67" s="45">
        <f t="shared" si="0"/>
        <v>453</v>
      </c>
      <c r="K67" s="44">
        <f t="shared" si="7"/>
        <v>453</v>
      </c>
    </row>
    <row r="68" spans="1:11" ht="15" x14ac:dyDescent="0.25">
      <c r="A68" s="83"/>
      <c r="B68" s="11"/>
      <c r="C68" s="22" t="s">
        <v>63</v>
      </c>
      <c r="D68" s="43">
        <v>1325</v>
      </c>
      <c r="E68" s="43">
        <v>0</v>
      </c>
      <c r="F68" s="43">
        <v>1325</v>
      </c>
      <c r="G68" s="44">
        <v>21</v>
      </c>
      <c r="H68" s="44">
        <v>71</v>
      </c>
      <c r="I68" s="44">
        <v>0</v>
      </c>
      <c r="J68" s="45">
        <f t="shared" si="0"/>
        <v>1417</v>
      </c>
      <c r="K68" s="44">
        <f t="shared" si="7"/>
        <v>1417</v>
      </c>
    </row>
    <row r="69" spans="1:11" ht="15" x14ac:dyDescent="0.25">
      <c r="A69" s="83"/>
      <c r="B69" s="11"/>
      <c r="C69" s="22" t="s">
        <v>64</v>
      </c>
      <c r="D69" s="43">
        <v>0</v>
      </c>
      <c r="E69" s="43">
        <v>0</v>
      </c>
      <c r="F69" s="43">
        <v>0</v>
      </c>
      <c r="G69" s="44">
        <v>0</v>
      </c>
      <c r="H69" s="44">
        <v>519</v>
      </c>
      <c r="I69" s="44">
        <v>0</v>
      </c>
      <c r="J69" s="45">
        <f t="shared" si="0"/>
        <v>519</v>
      </c>
      <c r="K69" s="44">
        <f t="shared" si="7"/>
        <v>519</v>
      </c>
    </row>
    <row r="70" spans="1:11" ht="15" x14ac:dyDescent="0.25">
      <c r="A70" s="83"/>
      <c r="B70" s="11"/>
      <c r="C70" s="27" t="s">
        <v>65</v>
      </c>
      <c r="D70" s="43">
        <v>0</v>
      </c>
      <c r="E70" s="43">
        <v>0</v>
      </c>
      <c r="F70" s="43">
        <v>0</v>
      </c>
      <c r="G70" s="44">
        <v>75</v>
      </c>
      <c r="H70" s="44">
        <v>0</v>
      </c>
      <c r="I70" s="44">
        <v>0</v>
      </c>
      <c r="J70" s="45">
        <f t="shared" si="0"/>
        <v>75</v>
      </c>
      <c r="K70" s="44">
        <f t="shared" si="7"/>
        <v>75</v>
      </c>
    </row>
    <row r="71" spans="1:11" ht="15" x14ac:dyDescent="0.25">
      <c r="A71" s="83"/>
      <c r="B71" s="11"/>
      <c r="C71" s="27" t="s">
        <v>66</v>
      </c>
      <c r="D71" s="43">
        <v>0</v>
      </c>
      <c r="E71" s="43">
        <v>0</v>
      </c>
      <c r="F71" s="43">
        <v>0</v>
      </c>
      <c r="G71" s="44">
        <v>0</v>
      </c>
      <c r="H71" s="44">
        <v>103</v>
      </c>
      <c r="I71" s="44">
        <v>0</v>
      </c>
      <c r="J71" s="45">
        <f t="shared" si="0"/>
        <v>103</v>
      </c>
      <c r="K71" s="44">
        <f t="shared" si="7"/>
        <v>103</v>
      </c>
    </row>
    <row r="72" spans="1:11" ht="15" x14ac:dyDescent="0.25">
      <c r="A72" s="83"/>
      <c r="B72" s="11"/>
      <c r="C72" s="27" t="s">
        <v>67</v>
      </c>
      <c r="D72" s="43">
        <v>1409</v>
      </c>
      <c r="E72" s="43">
        <v>150</v>
      </c>
      <c r="F72" s="43">
        <v>1559</v>
      </c>
      <c r="G72" s="44">
        <v>0</v>
      </c>
      <c r="H72" s="44">
        <v>0</v>
      </c>
      <c r="I72" s="44">
        <v>0</v>
      </c>
      <c r="J72" s="45">
        <f>SUM(F72:I72)</f>
        <v>1559</v>
      </c>
      <c r="K72" s="44">
        <f t="shared" si="7"/>
        <v>1559</v>
      </c>
    </row>
    <row r="73" spans="1:11" ht="15" x14ac:dyDescent="0.25">
      <c r="A73" s="83"/>
      <c r="B73" s="11"/>
      <c r="C73" s="27" t="s">
        <v>392</v>
      </c>
      <c r="D73" s="43">
        <v>0</v>
      </c>
      <c r="E73" s="43">
        <v>0</v>
      </c>
      <c r="F73" s="43">
        <v>0</v>
      </c>
      <c r="G73" s="44">
        <v>0</v>
      </c>
      <c r="H73" s="44">
        <v>0</v>
      </c>
      <c r="I73" s="44">
        <v>0</v>
      </c>
      <c r="J73" s="45">
        <f t="shared" ref="J73:J74" si="8">SUM(F73:I73)</f>
        <v>0</v>
      </c>
      <c r="K73" s="44">
        <f t="shared" ref="K73:K74" si="9">J73</f>
        <v>0</v>
      </c>
    </row>
    <row r="74" spans="1:11" ht="15" x14ac:dyDescent="0.25">
      <c r="A74" s="83"/>
      <c r="B74" s="11"/>
      <c r="C74" s="27" t="s">
        <v>393</v>
      </c>
      <c r="D74" s="43">
        <v>0</v>
      </c>
      <c r="E74" s="43">
        <v>0</v>
      </c>
      <c r="F74" s="43">
        <v>0</v>
      </c>
      <c r="G74" s="44">
        <v>0</v>
      </c>
      <c r="H74" s="44">
        <v>0</v>
      </c>
      <c r="I74" s="44">
        <v>0</v>
      </c>
      <c r="J74" s="45">
        <f t="shared" si="8"/>
        <v>0</v>
      </c>
      <c r="K74" s="44">
        <f t="shared" si="9"/>
        <v>0</v>
      </c>
    </row>
    <row r="75" spans="1:11" ht="15" x14ac:dyDescent="0.25">
      <c r="A75" s="88"/>
      <c r="B75" s="11"/>
      <c r="C75" s="20" t="s">
        <v>68</v>
      </c>
      <c r="D75" s="43">
        <v>89</v>
      </c>
      <c r="E75" s="43">
        <v>0</v>
      </c>
      <c r="F75" s="43">
        <v>89</v>
      </c>
      <c r="G75" s="44">
        <v>1110</v>
      </c>
      <c r="H75" s="44">
        <v>50</v>
      </c>
      <c r="I75" s="44">
        <v>0</v>
      </c>
      <c r="J75" s="45">
        <f t="shared" si="0"/>
        <v>1249</v>
      </c>
      <c r="K75" s="44">
        <f t="shared" si="7"/>
        <v>1249</v>
      </c>
    </row>
    <row r="76" spans="1:11" ht="15" x14ac:dyDescent="0.2">
      <c r="A76" s="89"/>
      <c r="B76" s="29"/>
      <c r="C76" s="30" t="s">
        <v>69</v>
      </c>
      <c r="D76" s="43">
        <v>0</v>
      </c>
      <c r="E76" s="43">
        <v>361</v>
      </c>
      <c r="F76" s="43">
        <v>361</v>
      </c>
      <c r="G76" s="44">
        <v>0</v>
      </c>
      <c r="H76" s="44">
        <v>36</v>
      </c>
      <c r="I76" s="44">
        <v>0</v>
      </c>
      <c r="J76" s="45">
        <f t="shared" si="0"/>
        <v>397</v>
      </c>
      <c r="K76" s="44">
        <f t="shared" si="7"/>
        <v>397</v>
      </c>
    </row>
    <row r="77" spans="1:11" ht="15" x14ac:dyDescent="0.2">
      <c r="B77" s="29"/>
      <c r="C77" s="30"/>
      <c r="D77" s="43"/>
      <c r="E77" s="43"/>
      <c r="F77" s="43"/>
      <c r="G77" s="44"/>
      <c r="H77" s="44"/>
      <c r="I77" s="44"/>
      <c r="J77" s="45"/>
      <c r="K77" s="44"/>
    </row>
    <row r="78" spans="1:11" ht="15" x14ac:dyDescent="0.25">
      <c r="B78" s="16" t="s">
        <v>70</v>
      </c>
      <c r="C78" s="26" t="s">
        <v>71</v>
      </c>
      <c r="D78" s="46">
        <v>906</v>
      </c>
      <c r="E78" s="46">
        <v>1789</v>
      </c>
      <c r="F78" s="46">
        <v>2695</v>
      </c>
      <c r="G78" s="47">
        <v>805</v>
      </c>
      <c r="H78" s="47">
        <v>15502</v>
      </c>
      <c r="I78" s="47">
        <v>0</v>
      </c>
      <c r="J78" s="48">
        <f t="shared" si="0"/>
        <v>19002</v>
      </c>
      <c r="K78" s="47">
        <f>J78</f>
        <v>19002</v>
      </c>
    </row>
    <row r="79" spans="1:11" ht="15" x14ac:dyDescent="0.25">
      <c r="A79" s="74"/>
      <c r="B79" s="11"/>
      <c r="C79" s="12" t="s">
        <v>72</v>
      </c>
      <c r="D79" s="43">
        <v>0</v>
      </c>
      <c r="E79" s="43">
        <v>0</v>
      </c>
      <c r="F79" s="43">
        <v>0</v>
      </c>
      <c r="G79" s="44">
        <v>37</v>
      </c>
      <c r="H79" s="44">
        <v>1664</v>
      </c>
      <c r="I79" s="44">
        <v>0</v>
      </c>
      <c r="J79" s="45">
        <f t="shared" si="0"/>
        <v>1701</v>
      </c>
      <c r="K79" s="44">
        <f>J79</f>
        <v>1701</v>
      </c>
    </row>
    <row r="80" spans="1:11" ht="15" x14ac:dyDescent="0.25">
      <c r="B80" s="11"/>
      <c r="C80" s="12" t="s">
        <v>73</v>
      </c>
      <c r="D80" s="43">
        <v>0</v>
      </c>
      <c r="E80" s="43">
        <v>0</v>
      </c>
      <c r="F80" s="43">
        <v>0</v>
      </c>
      <c r="G80" s="44">
        <v>0</v>
      </c>
      <c r="H80" s="44">
        <v>11755</v>
      </c>
      <c r="I80" s="44">
        <v>0</v>
      </c>
      <c r="J80" s="45">
        <f t="shared" si="0"/>
        <v>11755</v>
      </c>
      <c r="K80" s="44">
        <f t="shared" ref="K80:K88" si="10">J80</f>
        <v>11755</v>
      </c>
    </row>
    <row r="81" spans="1:11" ht="15" x14ac:dyDescent="0.25">
      <c r="A81" s="74"/>
      <c r="B81" s="11"/>
      <c r="C81" s="12" t="s">
        <v>74</v>
      </c>
      <c r="D81" s="43">
        <v>0</v>
      </c>
      <c r="E81" s="43">
        <v>0</v>
      </c>
      <c r="F81" s="43">
        <v>0</v>
      </c>
      <c r="G81" s="44">
        <v>0</v>
      </c>
      <c r="H81" s="44">
        <v>503</v>
      </c>
      <c r="I81" s="44">
        <v>0</v>
      </c>
      <c r="J81" s="45">
        <f t="shared" si="0"/>
        <v>503</v>
      </c>
      <c r="K81" s="44">
        <f t="shared" si="10"/>
        <v>503</v>
      </c>
    </row>
    <row r="82" spans="1:11" ht="15" x14ac:dyDescent="0.25">
      <c r="A82" s="77"/>
      <c r="B82" s="11"/>
      <c r="C82" s="12" t="s">
        <v>75</v>
      </c>
      <c r="D82" s="43">
        <v>0</v>
      </c>
      <c r="E82" s="43">
        <v>0</v>
      </c>
      <c r="F82" s="43">
        <v>0</v>
      </c>
      <c r="G82" s="44">
        <v>2</v>
      </c>
      <c r="H82" s="44">
        <v>127</v>
      </c>
      <c r="I82" s="44">
        <v>0</v>
      </c>
      <c r="J82" s="45">
        <f t="shared" ref="J82:J142" si="11">SUM(F82:I82)</f>
        <v>129</v>
      </c>
      <c r="K82" s="44">
        <f t="shared" si="10"/>
        <v>129</v>
      </c>
    </row>
    <row r="83" spans="1:11" ht="15" x14ac:dyDescent="0.25">
      <c r="A83" s="74"/>
      <c r="B83" s="11"/>
      <c r="C83" s="12" t="s">
        <v>76</v>
      </c>
      <c r="D83" s="43">
        <v>0</v>
      </c>
      <c r="E83" s="43">
        <v>0</v>
      </c>
      <c r="F83" s="43">
        <v>0</v>
      </c>
      <c r="G83" s="44">
        <v>0</v>
      </c>
      <c r="H83" s="44">
        <v>157</v>
      </c>
      <c r="I83" s="44">
        <v>0</v>
      </c>
      <c r="J83" s="45">
        <f t="shared" si="11"/>
        <v>157</v>
      </c>
      <c r="K83" s="44">
        <f t="shared" si="10"/>
        <v>157</v>
      </c>
    </row>
    <row r="84" spans="1:11" ht="15" x14ac:dyDescent="0.25">
      <c r="A84" s="74"/>
      <c r="B84" s="11"/>
      <c r="C84" s="12" t="s">
        <v>77</v>
      </c>
      <c r="D84" s="43">
        <v>479</v>
      </c>
      <c r="E84" s="43">
        <v>29</v>
      </c>
      <c r="F84" s="43">
        <v>508</v>
      </c>
      <c r="G84" s="44">
        <v>404</v>
      </c>
      <c r="H84" s="44">
        <v>0</v>
      </c>
      <c r="I84" s="44">
        <v>0</v>
      </c>
      <c r="J84" s="45">
        <f t="shared" si="11"/>
        <v>912</v>
      </c>
      <c r="K84" s="44">
        <f t="shared" si="10"/>
        <v>912</v>
      </c>
    </row>
    <row r="85" spans="1:11" ht="15" x14ac:dyDescent="0.25">
      <c r="A85" s="78"/>
      <c r="B85" s="11"/>
      <c r="C85" s="12" t="s">
        <v>78</v>
      </c>
      <c r="D85" s="43">
        <v>8</v>
      </c>
      <c r="E85" s="43">
        <v>0</v>
      </c>
      <c r="F85" s="43">
        <v>8</v>
      </c>
      <c r="G85" s="44">
        <v>0</v>
      </c>
      <c r="H85" s="44">
        <v>0</v>
      </c>
      <c r="I85" s="44">
        <v>0</v>
      </c>
      <c r="J85" s="45">
        <f t="shared" si="11"/>
        <v>8</v>
      </c>
      <c r="K85" s="44">
        <f t="shared" si="10"/>
        <v>8</v>
      </c>
    </row>
    <row r="86" spans="1:11" ht="15" x14ac:dyDescent="0.25">
      <c r="A86" s="74"/>
      <c r="B86" s="11"/>
      <c r="C86" s="12" t="s">
        <v>13</v>
      </c>
      <c r="D86" s="43">
        <v>419</v>
      </c>
      <c r="E86" s="43">
        <v>140</v>
      </c>
      <c r="F86" s="43">
        <v>559</v>
      </c>
      <c r="G86" s="44">
        <v>46</v>
      </c>
      <c r="H86" s="44">
        <v>1267</v>
      </c>
      <c r="I86" s="44">
        <v>0</v>
      </c>
      <c r="J86" s="45">
        <f t="shared" si="11"/>
        <v>1872</v>
      </c>
      <c r="K86" s="44">
        <f t="shared" si="10"/>
        <v>1872</v>
      </c>
    </row>
    <row r="87" spans="1:11" ht="15" x14ac:dyDescent="0.25">
      <c r="A87" s="74"/>
      <c r="B87" s="11"/>
      <c r="C87" s="12" t="s">
        <v>79</v>
      </c>
      <c r="D87" s="43">
        <v>0</v>
      </c>
      <c r="E87" s="43">
        <v>1576</v>
      </c>
      <c r="F87" s="43">
        <v>1576</v>
      </c>
      <c r="G87" s="44">
        <v>0</v>
      </c>
      <c r="H87" s="44">
        <v>0</v>
      </c>
      <c r="I87" s="44">
        <v>0</v>
      </c>
      <c r="J87" s="45">
        <f>SUM(F87:I87)</f>
        <v>1576</v>
      </c>
      <c r="K87" s="44">
        <f t="shared" si="10"/>
        <v>1576</v>
      </c>
    </row>
    <row r="88" spans="1:11" ht="15" x14ac:dyDescent="0.25">
      <c r="A88" s="89"/>
      <c r="B88" s="11"/>
      <c r="C88" s="12" t="s">
        <v>80</v>
      </c>
      <c r="D88" s="43">
        <v>0</v>
      </c>
      <c r="E88" s="43">
        <v>44</v>
      </c>
      <c r="F88" s="43">
        <v>44</v>
      </c>
      <c r="G88" s="44">
        <v>316</v>
      </c>
      <c r="H88" s="44">
        <v>29</v>
      </c>
      <c r="I88" s="44">
        <v>0</v>
      </c>
      <c r="J88" s="45">
        <f t="shared" si="11"/>
        <v>389</v>
      </c>
      <c r="K88" s="44">
        <f t="shared" si="10"/>
        <v>389</v>
      </c>
    </row>
    <row r="89" spans="1:11" ht="15" x14ac:dyDescent="0.25">
      <c r="A89" s="89"/>
      <c r="B89" s="11"/>
      <c r="C89" s="12"/>
      <c r="D89" s="43"/>
      <c r="E89" s="43"/>
      <c r="F89" s="43"/>
      <c r="G89" s="44"/>
      <c r="H89" s="44"/>
      <c r="I89" s="44"/>
      <c r="J89" s="45"/>
      <c r="K89" s="44"/>
    </row>
    <row r="90" spans="1:11" ht="15" x14ac:dyDescent="0.25">
      <c r="A90" s="88"/>
      <c r="B90" s="11"/>
      <c r="C90" s="31" t="s">
        <v>81</v>
      </c>
      <c r="D90" s="49">
        <v>1323</v>
      </c>
      <c r="E90" s="49">
        <v>0</v>
      </c>
      <c r="F90" s="49">
        <v>1323</v>
      </c>
      <c r="G90" s="50">
        <v>0</v>
      </c>
      <c r="H90" s="50">
        <v>0</v>
      </c>
      <c r="I90" s="50">
        <v>0</v>
      </c>
      <c r="J90" s="51">
        <f t="shared" si="11"/>
        <v>1323</v>
      </c>
      <c r="K90" s="50">
        <f>J90</f>
        <v>1323</v>
      </c>
    </row>
    <row r="91" spans="1:11" ht="15" x14ac:dyDescent="0.25">
      <c r="A91" s="83"/>
      <c r="B91" s="11"/>
      <c r="C91" s="32" t="s">
        <v>82</v>
      </c>
      <c r="D91" s="43">
        <v>1316</v>
      </c>
      <c r="E91" s="43">
        <v>0</v>
      </c>
      <c r="F91" s="43">
        <v>1316</v>
      </c>
      <c r="G91" s="44">
        <v>0</v>
      </c>
      <c r="H91" s="44">
        <v>0</v>
      </c>
      <c r="I91" s="44">
        <v>0</v>
      </c>
      <c r="J91" s="45">
        <f t="shared" si="11"/>
        <v>1316</v>
      </c>
      <c r="K91" s="44">
        <f>J91</f>
        <v>1316</v>
      </c>
    </row>
    <row r="92" spans="1:11" ht="15" x14ac:dyDescent="0.25">
      <c r="A92" s="81"/>
      <c r="B92" s="11"/>
      <c r="C92" s="32" t="s">
        <v>83</v>
      </c>
      <c r="D92" s="43">
        <v>0</v>
      </c>
      <c r="E92" s="43">
        <v>0</v>
      </c>
      <c r="F92" s="43">
        <v>0</v>
      </c>
      <c r="G92" s="44">
        <v>0</v>
      </c>
      <c r="H92" s="44">
        <v>0</v>
      </c>
      <c r="I92" s="44">
        <v>0</v>
      </c>
      <c r="J92" s="45">
        <f t="shared" si="11"/>
        <v>0</v>
      </c>
      <c r="K92" s="44">
        <f>J92</f>
        <v>0</v>
      </c>
    </row>
    <row r="93" spans="1:11" ht="15" x14ac:dyDescent="0.25">
      <c r="A93" s="83"/>
      <c r="B93" s="11"/>
      <c r="C93" s="32" t="s">
        <v>84</v>
      </c>
      <c r="D93" s="43">
        <v>7</v>
      </c>
      <c r="E93" s="43">
        <v>0</v>
      </c>
      <c r="F93" s="43">
        <v>7</v>
      </c>
      <c r="G93" s="44">
        <v>0</v>
      </c>
      <c r="H93" s="44">
        <v>0</v>
      </c>
      <c r="I93" s="44">
        <v>0</v>
      </c>
      <c r="J93" s="45">
        <f t="shared" si="11"/>
        <v>7</v>
      </c>
      <c r="K93" s="44">
        <f>J93</f>
        <v>7</v>
      </c>
    </row>
    <row r="94" spans="1:11" ht="15" x14ac:dyDescent="0.25">
      <c r="A94" s="81"/>
      <c r="B94" s="11"/>
      <c r="C94" s="20"/>
      <c r="D94" s="43"/>
      <c r="E94" s="43"/>
      <c r="F94" s="43"/>
      <c r="G94" s="44"/>
      <c r="H94" s="44"/>
      <c r="I94" s="44"/>
      <c r="J94" s="45"/>
      <c r="K94" s="44"/>
    </row>
    <row r="95" spans="1:11" ht="15" x14ac:dyDescent="0.25">
      <c r="A95" s="89"/>
      <c r="B95" s="13" t="s">
        <v>85</v>
      </c>
      <c r="C95" s="14" t="s">
        <v>86</v>
      </c>
      <c r="D95" s="213">
        <v>9844</v>
      </c>
      <c r="E95" s="213">
        <v>3861</v>
      </c>
      <c r="F95" s="213">
        <v>13705</v>
      </c>
      <c r="G95" s="214">
        <v>800</v>
      </c>
      <c r="H95" s="214">
        <v>596</v>
      </c>
      <c r="I95" s="214">
        <v>2917</v>
      </c>
      <c r="J95" s="215">
        <f t="shared" si="11"/>
        <v>18018</v>
      </c>
      <c r="K95" s="214">
        <f>K97+K109+K117</f>
        <v>11590</v>
      </c>
    </row>
    <row r="96" spans="1:11" ht="15" x14ac:dyDescent="0.25">
      <c r="A96" s="83"/>
      <c r="B96" s="11"/>
      <c r="C96" s="20"/>
      <c r="D96" s="43"/>
      <c r="E96" s="43"/>
      <c r="F96" s="43"/>
      <c r="G96" s="44"/>
      <c r="H96" s="44"/>
      <c r="I96" s="44"/>
      <c r="J96" s="45"/>
      <c r="K96" s="44"/>
    </row>
    <row r="97" spans="1:11" ht="15" x14ac:dyDescent="0.25">
      <c r="A97" s="83"/>
      <c r="B97" s="16" t="s">
        <v>87</v>
      </c>
      <c r="C97" s="17" t="s">
        <v>88</v>
      </c>
      <c r="D97" s="46">
        <v>4251</v>
      </c>
      <c r="E97" s="46">
        <v>3700</v>
      </c>
      <c r="F97" s="46">
        <v>7951</v>
      </c>
      <c r="G97" s="47">
        <v>553</v>
      </c>
      <c r="H97" s="47">
        <v>455</v>
      </c>
      <c r="I97" s="47">
        <v>2917</v>
      </c>
      <c r="J97" s="48">
        <f t="shared" si="11"/>
        <v>11876</v>
      </c>
      <c r="K97" s="47">
        <f>SUM(K98:K107)</f>
        <v>5448</v>
      </c>
    </row>
    <row r="98" spans="1:11" ht="15" x14ac:dyDescent="0.25">
      <c r="A98" s="81"/>
      <c r="B98" s="11"/>
      <c r="C98" s="22" t="s">
        <v>89</v>
      </c>
      <c r="D98" s="43">
        <v>0</v>
      </c>
      <c r="E98" s="43">
        <v>0</v>
      </c>
      <c r="F98" s="43">
        <v>0</v>
      </c>
      <c r="G98" s="44">
        <v>0</v>
      </c>
      <c r="H98" s="44">
        <v>2</v>
      </c>
      <c r="I98" s="44">
        <v>2621</v>
      </c>
      <c r="J98" s="45">
        <f t="shared" si="11"/>
        <v>2623</v>
      </c>
      <c r="K98" s="44">
        <v>108</v>
      </c>
    </row>
    <row r="99" spans="1:11" ht="15" x14ac:dyDescent="0.25">
      <c r="A99" s="83"/>
      <c r="B99" s="11"/>
      <c r="C99" s="20" t="s">
        <v>90</v>
      </c>
      <c r="D99" s="43">
        <v>1000</v>
      </c>
      <c r="E99" s="43">
        <v>1035</v>
      </c>
      <c r="F99" s="43">
        <v>2035</v>
      </c>
      <c r="G99" s="44">
        <v>0</v>
      </c>
      <c r="H99" s="44">
        <v>1</v>
      </c>
      <c r="I99" s="44">
        <v>7</v>
      </c>
      <c r="J99" s="45">
        <f t="shared" si="11"/>
        <v>2043</v>
      </c>
      <c r="K99" s="44">
        <v>390</v>
      </c>
    </row>
    <row r="100" spans="1:11" ht="15" x14ac:dyDescent="0.25">
      <c r="A100" s="83"/>
      <c r="B100" s="11"/>
      <c r="C100" s="22" t="s">
        <v>91</v>
      </c>
      <c r="D100" s="43">
        <v>3</v>
      </c>
      <c r="E100" s="43">
        <v>0</v>
      </c>
      <c r="F100" s="43">
        <v>3</v>
      </c>
      <c r="G100" s="44">
        <v>0</v>
      </c>
      <c r="H100" s="44">
        <v>0</v>
      </c>
      <c r="I100" s="44">
        <v>0</v>
      </c>
      <c r="J100" s="45">
        <f t="shared" si="11"/>
        <v>3</v>
      </c>
      <c r="K100" s="44">
        <v>3</v>
      </c>
    </row>
    <row r="101" spans="1:11" ht="15" x14ac:dyDescent="0.25">
      <c r="A101" s="83"/>
      <c r="B101" s="11"/>
      <c r="C101" s="22" t="s">
        <v>369</v>
      </c>
      <c r="D101" s="43">
        <v>64</v>
      </c>
      <c r="E101" s="43">
        <v>0</v>
      </c>
      <c r="F101" s="43">
        <v>64</v>
      </c>
      <c r="G101" s="44">
        <v>0</v>
      </c>
      <c r="H101" s="44">
        <v>0</v>
      </c>
      <c r="I101" s="44">
        <v>0</v>
      </c>
      <c r="J101" s="45">
        <f t="shared" si="11"/>
        <v>64</v>
      </c>
      <c r="K101" s="44">
        <v>79</v>
      </c>
    </row>
    <row r="102" spans="1:11" ht="15" x14ac:dyDescent="0.25">
      <c r="A102" s="81"/>
      <c r="B102" s="11"/>
      <c r="C102" s="22" t="s">
        <v>92</v>
      </c>
      <c r="D102" s="43">
        <v>2006</v>
      </c>
      <c r="E102" s="43">
        <v>2326</v>
      </c>
      <c r="F102" s="43">
        <v>4332</v>
      </c>
      <c r="G102" s="44">
        <v>37</v>
      </c>
      <c r="H102" s="44">
        <v>36</v>
      </c>
      <c r="I102" s="44">
        <v>0</v>
      </c>
      <c r="J102" s="45">
        <f t="shared" si="11"/>
        <v>4405</v>
      </c>
      <c r="K102" s="44">
        <v>2174</v>
      </c>
    </row>
    <row r="103" spans="1:11" ht="15" x14ac:dyDescent="0.25">
      <c r="A103" s="83"/>
      <c r="B103" s="11"/>
      <c r="C103" s="20" t="s">
        <v>93</v>
      </c>
      <c r="D103" s="43">
        <v>136</v>
      </c>
      <c r="E103" s="43">
        <v>0</v>
      </c>
      <c r="F103" s="43">
        <v>136</v>
      </c>
      <c r="G103" s="44">
        <v>0</v>
      </c>
      <c r="H103" s="44">
        <v>0</v>
      </c>
      <c r="I103" s="44">
        <v>0</v>
      </c>
      <c r="J103" s="45">
        <f t="shared" si="11"/>
        <v>136</v>
      </c>
      <c r="K103" s="44">
        <v>136</v>
      </c>
    </row>
    <row r="104" spans="1:11" ht="15" x14ac:dyDescent="0.25">
      <c r="A104" s="83"/>
      <c r="B104" s="11"/>
      <c r="C104" s="22" t="s">
        <v>94</v>
      </c>
      <c r="D104" s="43">
        <v>166</v>
      </c>
      <c r="E104" s="43">
        <v>194</v>
      </c>
      <c r="F104" s="43">
        <v>360</v>
      </c>
      <c r="G104" s="44">
        <v>84</v>
      </c>
      <c r="H104" s="44">
        <v>145</v>
      </c>
      <c r="I104" s="44">
        <v>28</v>
      </c>
      <c r="J104" s="45">
        <f t="shared" si="11"/>
        <v>617</v>
      </c>
      <c r="K104" s="44">
        <v>618</v>
      </c>
    </row>
    <row r="105" spans="1:11" ht="15" x14ac:dyDescent="0.25">
      <c r="A105" s="83"/>
      <c r="B105" s="11"/>
      <c r="C105" s="22" t="s">
        <v>95</v>
      </c>
      <c r="D105" s="43">
        <v>523</v>
      </c>
      <c r="E105" s="43">
        <v>31</v>
      </c>
      <c r="F105" s="43">
        <v>554</v>
      </c>
      <c r="G105" s="44">
        <v>103</v>
      </c>
      <c r="H105" s="44">
        <v>175</v>
      </c>
      <c r="I105" s="44">
        <v>194</v>
      </c>
      <c r="J105" s="45">
        <f t="shared" si="11"/>
        <v>1026</v>
      </c>
      <c r="K105" s="44">
        <v>828</v>
      </c>
    </row>
    <row r="106" spans="1:11" ht="15" x14ac:dyDescent="0.25">
      <c r="A106" s="83"/>
      <c r="B106" s="11"/>
      <c r="C106" s="22" t="s">
        <v>96</v>
      </c>
      <c r="D106" s="43">
        <v>353</v>
      </c>
      <c r="E106" s="43">
        <v>0</v>
      </c>
      <c r="F106" s="43">
        <v>353</v>
      </c>
      <c r="G106" s="44">
        <v>78</v>
      </c>
      <c r="H106" s="44">
        <v>85</v>
      </c>
      <c r="I106" s="44">
        <v>67</v>
      </c>
      <c r="J106" s="45">
        <f t="shared" si="11"/>
        <v>583</v>
      </c>
      <c r="K106" s="44">
        <v>723</v>
      </c>
    </row>
    <row r="107" spans="1:11" ht="15" x14ac:dyDescent="0.25">
      <c r="A107" s="83"/>
      <c r="B107" s="11"/>
      <c r="C107" s="22" t="s">
        <v>97</v>
      </c>
      <c r="D107" s="43">
        <v>0</v>
      </c>
      <c r="E107" s="43">
        <v>114</v>
      </c>
      <c r="F107" s="43">
        <v>114</v>
      </c>
      <c r="G107" s="44">
        <v>251</v>
      </c>
      <c r="H107" s="44">
        <v>11</v>
      </c>
      <c r="I107" s="44">
        <v>0</v>
      </c>
      <c r="J107" s="45">
        <f t="shared" si="11"/>
        <v>376</v>
      </c>
      <c r="K107" s="44">
        <v>389</v>
      </c>
    </row>
    <row r="108" spans="1:11" ht="15" x14ac:dyDescent="0.25">
      <c r="A108" s="74"/>
      <c r="B108" s="11"/>
      <c r="C108" s="22"/>
      <c r="D108" s="43"/>
      <c r="E108" s="43"/>
      <c r="F108" s="43"/>
      <c r="G108" s="44"/>
      <c r="H108" s="44"/>
      <c r="I108" s="44"/>
      <c r="J108" s="45"/>
      <c r="K108" s="44"/>
    </row>
    <row r="109" spans="1:11" ht="15" x14ac:dyDescent="0.25">
      <c r="B109" s="16" t="s">
        <v>103</v>
      </c>
      <c r="C109" s="17" t="s">
        <v>104</v>
      </c>
      <c r="D109" s="46">
        <v>5236</v>
      </c>
      <c r="E109" s="46">
        <v>161</v>
      </c>
      <c r="F109" s="46">
        <v>5397</v>
      </c>
      <c r="G109" s="47">
        <v>241</v>
      </c>
      <c r="H109" s="47">
        <v>77</v>
      </c>
      <c r="I109" s="47">
        <v>0</v>
      </c>
      <c r="J109" s="48">
        <f t="shared" si="11"/>
        <v>5715</v>
      </c>
      <c r="K109" s="47">
        <f>J109</f>
        <v>5715</v>
      </c>
    </row>
    <row r="110" spans="1:11" ht="15" x14ac:dyDescent="0.25">
      <c r="A110" s="74"/>
      <c r="B110" s="11"/>
      <c r="C110" s="22" t="s">
        <v>105</v>
      </c>
      <c r="D110" s="43">
        <v>1703</v>
      </c>
      <c r="E110" s="43">
        <v>0</v>
      </c>
      <c r="F110" s="43">
        <v>1703</v>
      </c>
      <c r="G110" s="44">
        <v>0</v>
      </c>
      <c r="H110" s="44">
        <v>0</v>
      </c>
      <c r="I110" s="44">
        <v>0</v>
      </c>
      <c r="J110" s="45">
        <f t="shared" si="11"/>
        <v>1703</v>
      </c>
      <c r="K110" s="44">
        <f>J110</f>
        <v>1703</v>
      </c>
    </row>
    <row r="111" spans="1:11" ht="15" x14ac:dyDescent="0.25">
      <c r="A111" s="77"/>
      <c r="B111" s="11"/>
      <c r="C111" s="22" t="s">
        <v>106</v>
      </c>
      <c r="D111" s="43">
        <v>0</v>
      </c>
      <c r="E111" s="43">
        <v>0</v>
      </c>
      <c r="F111" s="43">
        <v>0</v>
      </c>
      <c r="G111" s="44">
        <v>0</v>
      </c>
      <c r="H111" s="44">
        <v>0</v>
      </c>
      <c r="I111" s="44">
        <v>0</v>
      </c>
      <c r="J111" s="45">
        <f t="shared" si="11"/>
        <v>0</v>
      </c>
      <c r="K111" s="44">
        <f t="shared" ref="K111:K115" si="12">J111</f>
        <v>0</v>
      </c>
    </row>
    <row r="112" spans="1:11" ht="15" x14ac:dyDescent="0.25">
      <c r="A112" s="74"/>
      <c r="B112" s="11"/>
      <c r="C112" s="22" t="s">
        <v>107</v>
      </c>
      <c r="D112" s="43">
        <v>16</v>
      </c>
      <c r="E112" s="43">
        <v>149</v>
      </c>
      <c r="F112" s="43">
        <v>165</v>
      </c>
      <c r="G112" s="44">
        <v>187</v>
      </c>
      <c r="H112" s="44">
        <v>62</v>
      </c>
      <c r="I112" s="44">
        <v>0</v>
      </c>
      <c r="J112" s="45">
        <f>SUM(F112:I112)</f>
        <v>414</v>
      </c>
      <c r="K112" s="44">
        <f t="shared" si="12"/>
        <v>414</v>
      </c>
    </row>
    <row r="113" spans="1:11" ht="15" x14ac:dyDescent="0.25">
      <c r="A113" s="74"/>
      <c r="B113" s="11"/>
      <c r="C113" s="22" t="s">
        <v>108</v>
      </c>
      <c r="D113" s="43">
        <v>3498</v>
      </c>
      <c r="E113" s="43">
        <v>0</v>
      </c>
      <c r="F113" s="43">
        <v>3498</v>
      </c>
      <c r="G113" s="44">
        <v>0</v>
      </c>
      <c r="H113" s="44">
        <v>0</v>
      </c>
      <c r="I113" s="44">
        <v>0</v>
      </c>
      <c r="J113" s="45">
        <f t="shared" si="11"/>
        <v>3498</v>
      </c>
      <c r="K113" s="44">
        <f t="shared" si="12"/>
        <v>3498</v>
      </c>
    </row>
    <row r="114" spans="1:11" ht="15" x14ac:dyDescent="0.25">
      <c r="A114" s="78"/>
      <c r="B114" s="11"/>
      <c r="C114" s="22" t="s">
        <v>109</v>
      </c>
      <c r="D114" s="43">
        <v>19</v>
      </c>
      <c r="E114" s="43">
        <v>0</v>
      </c>
      <c r="F114" s="43">
        <v>19</v>
      </c>
      <c r="G114" s="44">
        <v>0</v>
      </c>
      <c r="H114" s="44">
        <v>0</v>
      </c>
      <c r="I114" s="44">
        <v>0</v>
      </c>
      <c r="J114" s="45">
        <f t="shared" si="11"/>
        <v>19</v>
      </c>
      <c r="K114" s="44">
        <f t="shared" si="12"/>
        <v>19</v>
      </c>
    </row>
    <row r="115" spans="1:11" ht="15" x14ac:dyDescent="0.25">
      <c r="A115" s="74"/>
      <c r="B115" s="11"/>
      <c r="C115" s="20" t="s">
        <v>110</v>
      </c>
      <c r="D115" s="43">
        <v>0</v>
      </c>
      <c r="E115" s="43">
        <v>12</v>
      </c>
      <c r="F115" s="43">
        <v>12</v>
      </c>
      <c r="G115" s="44">
        <v>54</v>
      </c>
      <c r="H115" s="44">
        <v>15</v>
      </c>
      <c r="I115" s="44">
        <v>0</v>
      </c>
      <c r="J115" s="45">
        <f t="shared" si="11"/>
        <v>81</v>
      </c>
      <c r="K115" s="44">
        <f t="shared" si="12"/>
        <v>81</v>
      </c>
    </row>
    <row r="116" spans="1:11" ht="15" x14ac:dyDescent="0.25">
      <c r="A116" s="74"/>
      <c r="B116" s="11"/>
      <c r="C116" s="20"/>
      <c r="D116" s="43"/>
      <c r="E116" s="43"/>
      <c r="F116" s="43"/>
      <c r="G116" s="44"/>
      <c r="H116" s="44"/>
      <c r="I116" s="44"/>
      <c r="J116" s="45"/>
      <c r="K116" s="44"/>
    </row>
    <row r="117" spans="1:11" ht="15" x14ac:dyDescent="0.25">
      <c r="A117" s="89"/>
      <c r="B117" s="16" t="s">
        <v>111</v>
      </c>
      <c r="C117" s="21" t="s">
        <v>112</v>
      </c>
      <c r="D117" s="46">
        <v>357</v>
      </c>
      <c r="E117" s="46">
        <v>0</v>
      </c>
      <c r="F117" s="46">
        <v>357</v>
      </c>
      <c r="G117" s="47">
        <v>6</v>
      </c>
      <c r="H117" s="47">
        <v>64</v>
      </c>
      <c r="I117" s="47">
        <v>0</v>
      </c>
      <c r="J117" s="48">
        <f t="shared" si="11"/>
        <v>427</v>
      </c>
      <c r="K117" s="47">
        <f>J117</f>
        <v>427</v>
      </c>
    </row>
    <row r="118" spans="1:11" ht="15" x14ac:dyDescent="0.25">
      <c r="A118" s="89"/>
      <c r="B118" s="11"/>
      <c r="C118" s="25"/>
      <c r="D118" s="43"/>
      <c r="E118" s="43"/>
      <c r="F118" s="43"/>
      <c r="G118" s="44"/>
      <c r="H118" s="44"/>
      <c r="I118" s="44"/>
      <c r="J118" s="45"/>
      <c r="K118" s="44"/>
    </row>
    <row r="119" spans="1:11" ht="15" x14ac:dyDescent="0.25">
      <c r="A119" s="89"/>
      <c r="B119" s="13" t="s">
        <v>113</v>
      </c>
      <c r="C119" s="14" t="s">
        <v>114</v>
      </c>
      <c r="D119" s="213">
        <v>59460</v>
      </c>
      <c r="E119" s="213">
        <v>206</v>
      </c>
      <c r="F119" s="213">
        <v>59666</v>
      </c>
      <c r="G119" s="214">
        <v>34349</v>
      </c>
      <c r="H119" s="214">
        <v>8218</v>
      </c>
      <c r="I119" s="214">
        <v>0</v>
      </c>
      <c r="J119" s="214">
        <f t="shared" si="11"/>
        <v>102233</v>
      </c>
      <c r="K119" s="214">
        <f>J119</f>
        <v>102233</v>
      </c>
    </row>
    <row r="120" spans="1:11" ht="15" x14ac:dyDescent="0.25">
      <c r="A120" s="81"/>
      <c r="B120" s="11"/>
      <c r="C120" s="22"/>
      <c r="D120" s="43"/>
      <c r="E120" s="43"/>
      <c r="F120" s="43"/>
      <c r="G120" s="44"/>
      <c r="H120" s="44"/>
      <c r="I120" s="44"/>
      <c r="J120" s="45"/>
      <c r="K120" s="44"/>
    </row>
    <row r="121" spans="1:11" ht="15" x14ac:dyDescent="0.25">
      <c r="A121" s="83"/>
      <c r="B121" s="16" t="s">
        <v>115</v>
      </c>
      <c r="C121" s="26" t="s">
        <v>116</v>
      </c>
      <c r="D121" s="46">
        <v>59437</v>
      </c>
      <c r="E121" s="46">
        <v>0</v>
      </c>
      <c r="F121" s="46">
        <v>59437</v>
      </c>
      <c r="G121" s="47">
        <v>33141</v>
      </c>
      <c r="H121" s="47">
        <v>5518</v>
      </c>
      <c r="I121" s="47">
        <v>0</v>
      </c>
      <c r="J121" s="48">
        <f t="shared" si="11"/>
        <v>98096</v>
      </c>
      <c r="K121" s="47">
        <f>J121</f>
        <v>98096</v>
      </c>
    </row>
    <row r="122" spans="1:11" ht="15" x14ac:dyDescent="0.25">
      <c r="A122" s="83"/>
      <c r="B122" s="11"/>
      <c r="C122" s="22" t="s">
        <v>117</v>
      </c>
      <c r="D122" s="43">
        <v>39891</v>
      </c>
      <c r="E122" s="43">
        <v>0</v>
      </c>
      <c r="F122" s="43">
        <v>39891</v>
      </c>
      <c r="G122" s="44">
        <v>32966</v>
      </c>
      <c r="H122" s="44">
        <v>4265</v>
      </c>
      <c r="I122" s="44">
        <v>0</v>
      </c>
      <c r="J122" s="45">
        <f t="shared" si="11"/>
        <v>77122</v>
      </c>
      <c r="K122" s="44">
        <f>J122</f>
        <v>77122</v>
      </c>
    </row>
    <row r="123" spans="1:11" ht="15" x14ac:dyDescent="0.25">
      <c r="A123" s="83"/>
      <c r="B123" s="11"/>
      <c r="C123" s="22" t="s">
        <v>118</v>
      </c>
      <c r="D123" s="43">
        <v>18138</v>
      </c>
      <c r="E123" s="43">
        <v>0</v>
      </c>
      <c r="F123" s="43">
        <v>18138</v>
      </c>
      <c r="G123" s="44">
        <v>168</v>
      </c>
      <c r="H123" s="44">
        <v>1210</v>
      </c>
      <c r="I123" s="44">
        <v>0</v>
      </c>
      <c r="J123" s="45">
        <f t="shared" si="11"/>
        <v>19516</v>
      </c>
      <c r="K123" s="44">
        <f t="shared" ref="K123:K125" si="13">J123</f>
        <v>19516</v>
      </c>
    </row>
    <row r="124" spans="1:11" ht="15" x14ac:dyDescent="0.25">
      <c r="A124" s="83"/>
      <c r="B124" s="11"/>
      <c r="C124" s="22" t="s">
        <v>119</v>
      </c>
      <c r="D124" s="43">
        <v>1408</v>
      </c>
      <c r="E124" s="43">
        <v>0</v>
      </c>
      <c r="F124" s="43">
        <v>1408</v>
      </c>
      <c r="G124" s="44">
        <v>7</v>
      </c>
      <c r="H124" s="44">
        <v>43</v>
      </c>
      <c r="I124" s="44">
        <v>0</v>
      </c>
      <c r="J124" s="45">
        <f t="shared" si="11"/>
        <v>1458</v>
      </c>
      <c r="K124" s="44">
        <f t="shared" si="13"/>
        <v>1458</v>
      </c>
    </row>
    <row r="125" spans="1:11" ht="15" x14ac:dyDescent="0.25">
      <c r="A125" s="88"/>
      <c r="B125" s="11"/>
      <c r="C125" s="22" t="s">
        <v>80</v>
      </c>
      <c r="D125" s="43">
        <v>0</v>
      </c>
      <c r="E125" s="43">
        <v>0</v>
      </c>
      <c r="F125" s="43">
        <v>0</v>
      </c>
      <c r="G125" s="44">
        <v>0</v>
      </c>
      <c r="H125" s="44">
        <v>0</v>
      </c>
      <c r="I125" s="44">
        <v>0</v>
      </c>
      <c r="J125" s="45">
        <f t="shared" si="11"/>
        <v>0</v>
      </c>
      <c r="K125" s="44">
        <f t="shared" si="13"/>
        <v>0</v>
      </c>
    </row>
    <row r="126" spans="1:11" ht="15" x14ac:dyDescent="0.25">
      <c r="A126" s="89"/>
      <c r="B126" s="11"/>
      <c r="C126" s="22"/>
      <c r="D126" s="43"/>
      <c r="E126" s="43"/>
      <c r="F126" s="43"/>
      <c r="G126" s="44"/>
      <c r="H126" s="44"/>
      <c r="I126" s="44"/>
      <c r="J126" s="45"/>
      <c r="K126" s="44"/>
    </row>
    <row r="127" spans="1:11" ht="15" x14ac:dyDescent="0.25">
      <c r="B127" s="16" t="s">
        <v>120</v>
      </c>
      <c r="C127" s="26" t="s">
        <v>121</v>
      </c>
      <c r="D127" s="46">
        <v>23</v>
      </c>
      <c r="E127" s="46">
        <v>206</v>
      </c>
      <c r="F127" s="46">
        <v>229</v>
      </c>
      <c r="G127" s="47">
        <v>1208</v>
      </c>
      <c r="H127" s="47">
        <v>2700</v>
      </c>
      <c r="I127" s="47">
        <v>0</v>
      </c>
      <c r="J127" s="48">
        <f t="shared" si="11"/>
        <v>4137</v>
      </c>
      <c r="K127" s="47">
        <f>J127</f>
        <v>4137</v>
      </c>
    </row>
    <row r="128" spans="1:11" ht="15" x14ac:dyDescent="0.25">
      <c r="B128" s="11"/>
      <c r="C128" s="22" t="s">
        <v>122</v>
      </c>
      <c r="D128" s="43">
        <v>23</v>
      </c>
      <c r="E128" s="43">
        <v>0</v>
      </c>
      <c r="F128" s="43">
        <v>23</v>
      </c>
      <c r="G128" s="44">
        <v>1178</v>
      </c>
      <c r="H128" s="44">
        <v>138</v>
      </c>
      <c r="I128" s="44">
        <v>0</v>
      </c>
      <c r="J128" s="45">
        <f t="shared" si="11"/>
        <v>1339</v>
      </c>
      <c r="K128" s="44">
        <f>J128</f>
        <v>1339</v>
      </c>
    </row>
    <row r="129" spans="1:11" ht="15" x14ac:dyDescent="0.25">
      <c r="A129" s="74"/>
      <c r="B129" s="11"/>
      <c r="C129" s="22" t="s">
        <v>123</v>
      </c>
      <c r="D129" s="43">
        <v>0</v>
      </c>
      <c r="E129" s="43">
        <v>0</v>
      </c>
      <c r="F129" s="43">
        <v>0</v>
      </c>
      <c r="G129" s="44">
        <v>0</v>
      </c>
      <c r="H129" s="44">
        <v>1848</v>
      </c>
      <c r="I129" s="44">
        <v>0</v>
      </c>
      <c r="J129" s="45">
        <f t="shared" si="11"/>
        <v>1848</v>
      </c>
      <c r="K129" s="44">
        <f t="shared" ref="K129:K131" si="14">J129</f>
        <v>1848</v>
      </c>
    </row>
    <row r="130" spans="1:11" ht="15" x14ac:dyDescent="0.25">
      <c r="B130" s="11"/>
      <c r="C130" s="12" t="s">
        <v>124</v>
      </c>
      <c r="D130" s="43">
        <v>0</v>
      </c>
      <c r="E130" s="43">
        <v>0</v>
      </c>
      <c r="F130" s="43">
        <v>0</v>
      </c>
      <c r="G130" s="44">
        <v>0</v>
      </c>
      <c r="H130" s="44">
        <v>710</v>
      </c>
      <c r="I130" s="44">
        <v>0</v>
      </c>
      <c r="J130" s="45">
        <f t="shared" si="11"/>
        <v>710</v>
      </c>
      <c r="K130" s="44">
        <f t="shared" si="14"/>
        <v>710</v>
      </c>
    </row>
    <row r="131" spans="1:11" ht="15" x14ac:dyDescent="0.25">
      <c r="A131" s="74"/>
      <c r="B131" s="11"/>
      <c r="C131" s="20" t="s">
        <v>80</v>
      </c>
      <c r="D131" s="43">
        <v>0</v>
      </c>
      <c r="E131" s="43">
        <v>206</v>
      </c>
      <c r="F131" s="43">
        <v>206</v>
      </c>
      <c r="G131" s="44">
        <v>30</v>
      </c>
      <c r="H131" s="44">
        <v>4</v>
      </c>
      <c r="I131" s="44">
        <v>0</v>
      </c>
      <c r="J131" s="45">
        <f>SUM(F131:I131)</f>
        <v>240</v>
      </c>
      <c r="K131" s="44">
        <f t="shared" si="14"/>
        <v>240</v>
      </c>
    </row>
    <row r="132" spans="1:11" ht="15" x14ac:dyDescent="0.25">
      <c r="B132" s="11"/>
      <c r="C132" s="20"/>
      <c r="D132" s="43"/>
      <c r="E132" s="43"/>
      <c r="F132" s="43"/>
      <c r="G132" s="44"/>
      <c r="H132" s="44"/>
      <c r="I132" s="44"/>
      <c r="J132" s="45"/>
      <c r="K132" s="44"/>
    </row>
    <row r="133" spans="1:11" ht="15" x14ac:dyDescent="0.25">
      <c r="A133" s="89"/>
      <c r="B133" s="13" t="s">
        <v>125</v>
      </c>
      <c r="C133" s="14" t="s">
        <v>126</v>
      </c>
      <c r="D133" s="213">
        <v>8284</v>
      </c>
      <c r="E133" s="213">
        <v>1969</v>
      </c>
      <c r="F133" s="213">
        <v>10253</v>
      </c>
      <c r="G133" s="214">
        <v>276</v>
      </c>
      <c r="H133" s="214">
        <v>247</v>
      </c>
      <c r="I133" s="214">
        <v>116080</v>
      </c>
      <c r="J133" s="215">
        <f t="shared" si="11"/>
        <v>126856</v>
      </c>
      <c r="K133" s="214">
        <f>J133</f>
        <v>126856</v>
      </c>
    </row>
    <row r="134" spans="1:11" ht="15" x14ac:dyDescent="0.25">
      <c r="A134" s="77"/>
      <c r="B134" s="11"/>
      <c r="C134" s="15"/>
      <c r="D134" s="43"/>
      <c r="E134" s="43"/>
      <c r="F134" s="43"/>
      <c r="G134" s="44"/>
      <c r="H134" s="44"/>
      <c r="I134" s="44"/>
      <c r="J134" s="45"/>
      <c r="K134" s="44"/>
    </row>
    <row r="135" spans="1:11" ht="15" x14ac:dyDescent="0.25">
      <c r="A135" s="74"/>
      <c r="B135" s="16" t="s">
        <v>307</v>
      </c>
      <c r="C135" s="21" t="s">
        <v>127</v>
      </c>
      <c r="D135" s="46">
        <v>0</v>
      </c>
      <c r="E135" s="46">
        <v>1507</v>
      </c>
      <c r="F135" s="46">
        <v>1507</v>
      </c>
      <c r="G135" s="47">
        <v>0</v>
      </c>
      <c r="H135" s="47">
        <v>0</v>
      </c>
      <c r="I135" s="47">
        <v>80717</v>
      </c>
      <c r="J135" s="48">
        <f>SUM(F135:I135)</f>
        <v>82224</v>
      </c>
      <c r="K135" s="47">
        <f>J135</f>
        <v>82224</v>
      </c>
    </row>
    <row r="136" spans="1:11" ht="15" x14ac:dyDescent="0.25">
      <c r="A136" s="74"/>
      <c r="B136" s="33"/>
      <c r="C136" s="34"/>
      <c r="D136" s="52"/>
      <c r="E136" s="52"/>
      <c r="F136" s="52"/>
      <c r="G136" s="53"/>
      <c r="H136" s="53"/>
      <c r="I136" s="53"/>
      <c r="J136" s="54"/>
      <c r="K136" s="53"/>
    </row>
    <row r="137" spans="1:11" ht="15" x14ac:dyDescent="0.25">
      <c r="A137" s="74"/>
      <c r="B137" s="16" t="s">
        <v>306</v>
      </c>
      <c r="C137" s="21" t="s">
        <v>128</v>
      </c>
      <c r="D137" s="46">
        <v>1077</v>
      </c>
      <c r="E137" s="46">
        <v>444</v>
      </c>
      <c r="F137" s="46">
        <v>1521</v>
      </c>
      <c r="G137" s="47">
        <v>0</v>
      </c>
      <c r="H137" s="47">
        <v>0</v>
      </c>
      <c r="I137" s="47">
        <v>35339</v>
      </c>
      <c r="J137" s="48">
        <f t="shared" ref="J137:J140" si="15">SUM(F137:I137)</f>
        <v>36860</v>
      </c>
      <c r="K137" s="47">
        <f>J137</f>
        <v>36860</v>
      </c>
    </row>
    <row r="138" spans="1:11" ht="14.25" x14ac:dyDescent="0.2">
      <c r="A138" s="89"/>
      <c r="B138" s="35"/>
      <c r="C138" s="18" t="s">
        <v>298</v>
      </c>
      <c r="D138" s="43">
        <v>1077</v>
      </c>
      <c r="E138" s="43">
        <v>444</v>
      </c>
      <c r="F138" s="43">
        <v>1521</v>
      </c>
      <c r="G138" s="44">
        <v>0</v>
      </c>
      <c r="H138" s="44">
        <v>0</v>
      </c>
      <c r="I138" s="44">
        <v>15082</v>
      </c>
      <c r="J138" s="45">
        <f>SUM(F138:I138)</f>
        <v>16603</v>
      </c>
      <c r="K138" s="44">
        <f>J138</f>
        <v>16603</v>
      </c>
    </row>
    <row r="139" spans="1:11" ht="14.25" x14ac:dyDescent="0.2">
      <c r="A139" s="88"/>
      <c r="B139" s="35"/>
      <c r="C139" s="18" t="s">
        <v>299</v>
      </c>
      <c r="D139" s="43">
        <v>0</v>
      </c>
      <c r="E139" s="43">
        <v>0</v>
      </c>
      <c r="F139" s="43">
        <v>0</v>
      </c>
      <c r="G139" s="44">
        <v>0</v>
      </c>
      <c r="H139" s="44">
        <v>0</v>
      </c>
      <c r="I139" s="44">
        <v>10244</v>
      </c>
      <c r="J139" s="45">
        <f t="shared" si="15"/>
        <v>10244</v>
      </c>
      <c r="K139" s="44">
        <f t="shared" ref="K139:K140" si="16">J139</f>
        <v>10244</v>
      </c>
    </row>
    <row r="140" spans="1:11" ht="14.25" x14ac:dyDescent="0.2">
      <c r="A140" s="83"/>
      <c r="B140" s="35"/>
      <c r="C140" s="18" t="s">
        <v>300</v>
      </c>
      <c r="D140" s="43">
        <v>0</v>
      </c>
      <c r="E140" s="43">
        <v>0</v>
      </c>
      <c r="F140" s="43">
        <v>0</v>
      </c>
      <c r="G140" s="44">
        <v>0</v>
      </c>
      <c r="H140" s="44">
        <v>0</v>
      </c>
      <c r="I140" s="44">
        <v>7804</v>
      </c>
      <c r="J140" s="45">
        <f t="shared" si="15"/>
        <v>7804</v>
      </c>
      <c r="K140" s="44">
        <f t="shared" si="16"/>
        <v>7804</v>
      </c>
    </row>
    <row r="141" spans="1:11" ht="15" x14ac:dyDescent="0.25">
      <c r="A141" s="83"/>
      <c r="B141" s="11"/>
      <c r="C141" s="22"/>
      <c r="D141" s="43"/>
      <c r="E141" s="43"/>
      <c r="F141" s="43"/>
      <c r="G141" s="44"/>
      <c r="H141" s="50"/>
      <c r="I141" s="44"/>
      <c r="J141" s="45"/>
      <c r="K141" s="44"/>
    </row>
    <row r="142" spans="1:11" ht="15" x14ac:dyDescent="0.25">
      <c r="A142" s="83"/>
      <c r="B142" s="16" t="s">
        <v>129</v>
      </c>
      <c r="C142" s="17" t="s">
        <v>130</v>
      </c>
      <c r="D142" s="46">
        <v>7207</v>
      </c>
      <c r="E142" s="46">
        <v>18</v>
      </c>
      <c r="F142" s="46">
        <v>7225</v>
      </c>
      <c r="G142" s="47">
        <v>276</v>
      </c>
      <c r="H142" s="47">
        <v>247</v>
      </c>
      <c r="I142" s="47">
        <v>24</v>
      </c>
      <c r="J142" s="48">
        <f t="shared" si="11"/>
        <v>7772</v>
      </c>
      <c r="K142" s="47">
        <f>J142</f>
        <v>7772</v>
      </c>
    </row>
    <row r="143" spans="1:11" ht="15" x14ac:dyDescent="0.25">
      <c r="A143" s="83"/>
      <c r="B143" s="11"/>
      <c r="C143" s="15"/>
      <c r="D143" s="43"/>
      <c r="E143" s="43"/>
      <c r="F143" s="43"/>
      <c r="G143" s="44"/>
      <c r="H143" s="44"/>
      <c r="I143" s="44"/>
      <c r="J143" s="45"/>
      <c r="K143" s="44"/>
    </row>
    <row r="144" spans="1:11" ht="15" x14ac:dyDescent="0.25">
      <c r="A144" s="89"/>
      <c r="B144" s="13" t="s">
        <v>131</v>
      </c>
      <c r="C144" s="14" t="s">
        <v>132</v>
      </c>
      <c r="D144" s="213">
        <v>12708</v>
      </c>
      <c r="E144" s="213">
        <v>6187</v>
      </c>
      <c r="F144" s="213">
        <v>13469</v>
      </c>
      <c r="G144" s="214">
        <v>82787</v>
      </c>
      <c r="H144" s="214">
        <v>23964</v>
      </c>
      <c r="I144" s="214">
        <v>31003</v>
      </c>
      <c r="J144" s="215">
        <f t="shared" ref="J144:J201" si="17">SUM(F144:I144)</f>
        <v>151223</v>
      </c>
      <c r="K144" s="214">
        <f>J144-J148</f>
        <v>7723</v>
      </c>
    </row>
    <row r="145" spans="1:11" ht="15" x14ac:dyDescent="0.25">
      <c r="B145" s="11"/>
      <c r="C145" s="20"/>
      <c r="D145" s="43"/>
      <c r="E145" s="43"/>
      <c r="F145" s="43"/>
      <c r="G145" s="44"/>
      <c r="H145" s="44"/>
      <c r="I145" s="44"/>
      <c r="J145" s="45"/>
      <c r="K145" s="44"/>
    </row>
    <row r="146" spans="1:11" ht="15" x14ac:dyDescent="0.25">
      <c r="B146" s="133" t="s">
        <v>394</v>
      </c>
      <c r="C146" s="134" t="s">
        <v>395</v>
      </c>
      <c r="D146" s="46">
        <v>9</v>
      </c>
      <c r="E146" s="46">
        <v>5</v>
      </c>
      <c r="F146" s="46">
        <v>14</v>
      </c>
      <c r="G146" s="47">
        <v>39</v>
      </c>
      <c r="H146" s="47">
        <v>97</v>
      </c>
      <c r="I146" s="47">
        <v>0</v>
      </c>
      <c r="J146" s="48">
        <f t="shared" si="17"/>
        <v>150</v>
      </c>
      <c r="K146" s="47">
        <f>J146</f>
        <v>150</v>
      </c>
    </row>
    <row r="147" spans="1:11" ht="15" x14ac:dyDescent="0.25">
      <c r="A147" s="74"/>
      <c r="B147" s="11"/>
      <c r="C147" s="25"/>
      <c r="D147" s="43"/>
      <c r="E147" s="43"/>
      <c r="F147" s="43"/>
      <c r="G147" s="44"/>
      <c r="H147" s="44"/>
      <c r="I147" s="44"/>
      <c r="J147" s="45"/>
      <c r="K147" s="44"/>
    </row>
    <row r="148" spans="1:11" ht="15" x14ac:dyDescent="0.25">
      <c r="B148" s="16" t="s">
        <v>133</v>
      </c>
      <c r="C148" s="17" t="s">
        <v>134</v>
      </c>
      <c r="D148" s="46">
        <v>10656</v>
      </c>
      <c r="E148" s="46">
        <v>5225</v>
      </c>
      <c r="F148" s="46">
        <v>10455</v>
      </c>
      <c r="G148" s="47">
        <v>81007</v>
      </c>
      <c r="H148" s="47">
        <v>22197</v>
      </c>
      <c r="I148" s="47">
        <v>29841</v>
      </c>
      <c r="J148" s="48">
        <f t="shared" si="17"/>
        <v>143500</v>
      </c>
      <c r="K148" s="47">
        <v>0</v>
      </c>
    </row>
    <row r="149" spans="1:11" ht="15" x14ac:dyDescent="0.25">
      <c r="A149" s="74"/>
      <c r="B149" s="11"/>
      <c r="C149" s="22" t="s">
        <v>98</v>
      </c>
      <c r="D149" s="43">
        <v>0</v>
      </c>
      <c r="E149" s="43">
        <v>5049</v>
      </c>
      <c r="F149" s="43">
        <v>0</v>
      </c>
      <c r="G149" s="44">
        <v>69740</v>
      </c>
      <c r="H149" s="44">
        <v>16628</v>
      </c>
      <c r="I149" s="44">
        <v>29839</v>
      </c>
      <c r="J149" s="45">
        <f t="shared" si="17"/>
        <v>116207</v>
      </c>
      <c r="K149" s="44">
        <v>0</v>
      </c>
    </row>
    <row r="150" spans="1:11" ht="15" x14ac:dyDescent="0.25">
      <c r="A150" s="77"/>
      <c r="B150" s="11"/>
      <c r="C150" s="22" t="s">
        <v>99</v>
      </c>
      <c r="D150" s="43">
        <v>377</v>
      </c>
      <c r="E150" s="43">
        <v>0</v>
      </c>
      <c r="F150" s="43">
        <v>0</v>
      </c>
      <c r="G150" s="44">
        <v>97</v>
      </c>
      <c r="H150" s="44">
        <v>71</v>
      </c>
      <c r="I150" s="44">
        <v>2</v>
      </c>
      <c r="J150" s="45">
        <f t="shared" si="17"/>
        <v>170</v>
      </c>
      <c r="K150" s="44">
        <v>0</v>
      </c>
    </row>
    <row r="151" spans="1:11" ht="15" x14ac:dyDescent="0.25">
      <c r="A151" s="74"/>
      <c r="B151" s="11"/>
      <c r="C151" s="22" t="s">
        <v>100</v>
      </c>
      <c r="D151" s="43">
        <v>8826</v>
      </c>
      <c r="E151" s="43">
        <v>38</v>
      </c>
      <c r="F151" s="43">
        <v>8864</v>
      </c>
      <c r="G151" s="44">
        <v>0</v>
      </c>
      <c r="H151" s="44">
        <v>5074</v>
      </c>
      <c r="I151" s="44">
        <v>0</v>
      </c>
      <c r="J151" s="45">
        <f t="shared" si="17"/>
        <v>13938</v>
      </c>
      <c r="K151" s="44">
        <v>0</v>
      </c>
    </row>
    <row r="152" spans="1:11" ht="15" x14ac:dyDescent="0.25">
      <c r="A152" s="83"/>
      <c r="B152" s="11"/>
      <c r="C152" s="22" t="s">
        <v>101</v>
      </c>
      <c r="D152" s="43">
        <v>1422</v>
      </c>
      <c r="E152" s="43">
        <v>21</v>
      </c>
      <c r="F152" s="43">
        <v>1443</v>
      </c>
      <c r="G152" s="44">
        <v>8398</v>
      </c>
      <c r="H152" s="44">
        <v>0</v>
      </c>
      <c r="I152" s="44">
        <v>0</v>
      </c>
      <c r="J152" s="45">
        <f t="shared" si="17"/>
        <v>9841</v>
      </c>
      <c r="K152" s="44">
        <v>0</v>
      </c>
    </row>
    <row r="153" spans="1:11" ht="15" x14ac:dyDescent="0.25">
      <c r="A153" s="83"/>
      <c r="B153" s="11"/>
      <c r="C153" s="20" t="s">
        <v>102</v>
      </c>
      <c r="D153" s="43">
        <v>31</v>
      </c>
      <c r="E153" s="43">
        <v>117</v>
      </c>
      <c r="F153" s="43">
        <v>148</v>
      </c>
      <c r="G153" s="44">
        <v>2772</v>
      </c>
      <c r="H153" s="44">
        <v>424</v>
      </c>
      <c r="I153" s="44">
        <v>0</v>
      </c>
      <c r="J153" s="45">
        <f t="shared" si="17"/>
        <v>3344</v>
      </c>
      <c r="K153" s="44">
        <v>0</v>
      </c>
    </row>
    <row r="154" spans="1:11" ht="15" x14ac:dyDescent="0.25">
      <c r="B154" s="11"/>
      <c r="C154" s="20"/>
      <c r="D154" s="43"/>
      <c r="E154" s="43"/>
      <c r="F154" s="43"/>
      <c r="G154" s="44"/>
      <c r="H154" s="44"/>
      <c r="I154" s="44"/>
      <c r="J154" s="45"/>
      <c r="K154" s="44"/>
    </row>
    <row r="155" spans="1:11" ht="15" x14ac:dyDescent="0.25">
      <c r="A155" s="74"/>
      <c r="B155" s="16" t="s">
        <v>135</v>
      </c>
      <c r="C155" s="17" t="s">
        <v>136</v>
      </c>
      <c r="D155" s="46">
        <v>246</v>
      </c>
      <c r="E155" s="46">
        <v>79</v>
      </c>
      <c r="F155" s="46">
        <v>325</v>
      </c>
      <c r="G155" s="47">
        <v>437</v>
      </c>
      <c r="H155" s="47">
        <v>6</v>
      </c>
      <c r="I155" s="47">
        <v>456</v>
      </c>
      <c r="J155" s="48">
        <f t="shared" si="17"/>
        <v>1224</v>
      </c>
      <c r="K155" s="47">
        <f>J155</f>
        <v>1224</v>
      </c>
    </row>
    <row r="156" spans="1:11" ht="15" x14ac:dyDescent="0.25">
      <c r="A156" s="74"/>
      <c r="B156" s="11"/>
      <c r="C156" s="22" t="s">
        <v>137</v>
      </c>
      <c r="D156" s="43">
        <v>66</v>
      </c>
      <c r="E156" s="43">
        <v>16</v>
      </c>
      <c r="F156" s="43">
        <v>82</v>
      </c>
      <c r="G156" s="44">
        <v>359</v>
      </c>
      <c r="H156" s="44">
        <v>5</v>
      </c>
      <c r="I156" s="44">
        <v>456</v>
      </c>
      <c r="J156" s="45">
        <f t="shared" si="17"/>
        <v>902</v>
      </c>
      <c r="K156" s="44">
        <f>J156</f>
        <v>902</v>
      </c>
    </row>
    <row r="157" spans="1:11" ht="15" x14ac:dyDescent="0.25">
      <c r="A157" s="74"/>
      <c r="B157" s="11"/>
      <c r="C157" s="22" t="s">
        <v>158</v>
      </c>
      <c r="D157" s="43">
        <v>0</v>
      </c>
      <c r="E157" s="43">
        <v>0</v>
      </c>
      <c r="F157" s="43">
        <v>0</v>
      </c>
      <c r="G157" s="44">
        <v>0</v>
      </c>
      <c r="H157" s="44">
        <v>0</v>
      </c>
      <c r="I157" s="44">
        <v>0</v>
      </c>
      <c r="J157" s="45">
        <f t="shared" ref="J157:J158" si="18">SUM(F157:I157)</f>
        <v>0</v>
      </c>
      <c r="K157" s="44">
        <f t="shared" ref="K157:K158" si="19">J157</f>
        <v>0</v>
      </c>
    </row>
    <row r="158" spans="1:11" ht="15" x14ac:dyDescent="0.25">
      <c r="A158" s="74"/>
      <c r="B158" s="11"/>
      <c r="C158" s="22" t="s">
        <v>391</v>
      </c>
      <c r="D158" s="43">
        <v>0</v>
      </c>
      <c r="E158" s="43">
        <v>0</v>
      </c>
      <c r="F158" s="43">
        <v>0</v>
      </c>
      <c r="G158" s="44">
        <v>0</v>
      </c>
      <c r="H158" s="44">
        <v>0</v>
      </c>
      <c r="I158" s="44">
        <v>0</v>
      </c>
      <c r="J158" s="45">
        <f t="shared" si="18"/>
        <v>0</v>
      </c>
      <c r="K158" s="44">
        <f t="shared" si="19"/>
        <v>0</v>
      </c>
    </row>
    <row r="159" spans="1:11" ht="15" x14ac:dyDescent="0.25">
      <c r="B159" s="11"/>
      <c r="C159" s="20" t="s">
        <v>138</v>
      </c>
      <c r="D159" s="43">
        <v>154</v>
      </c>
      <c r="E159" s="43">
        <v>49</v>
      </c>
      <c r="F159" s="43">
        <v>203</v>
      </c>
      <c r="G159" s="44">
        <v>73</v>
      </c>
      <c r="H159" s="44">
        <v>0</v>
      </c>
      <c r="I159" s="44">
        <v>0</v>
      </c>
      <c r="J159" s="45">
        <f t="shared" si="17"/>
        <v>276</v>
      </c>
      <c r="K159" s="44">
        <f t="shared" ref="K159:K160" si="20">J159</f>
        <v>276</v>
      </c>
    </row>
    <row r="160" spans="1:11" ht="15" x14ac:dyDescent="0.25">
      <c r="A160" s="74"/>
      <c r="B160" s="11"/>
      <c r="C160" s="20" t="s">
        <v>36</v>
      </c>
      <c r="D160" s="43">
        <v>26</v>
      </c>
      <c r="E160" s="43">
        <v>14</v>
      </c>
      <c r="F160" s="43">
        <v>40</v>
      </c>
      <c r="G160" s="44">
        <v>5</v>
      </c>
      <c r="H160" s="44">
        <v>1</v>
      </c>
      <c r="I160" s="44">
        <v>0</v>
      </c>
      <c r="J160" s="45">
        <f t="shared" si="17"/>
        <v>46</v>
      </c>
      <c r="K160" s="44">
        <f t="shared" si="20"/>
        <v>46</v>
      </c>
    </row>
    <row r="161" spans="1:11" ht="15" x14ac:dyDescent="0.25">
      <c r="B161" s="11"/>
      <c r="C161" s="20"/>
      <c r="D161" s="43"/>
      <c r="E161" s="43"/>
      <c r="F161" s="43"/>
      <c r="G161" s="44"/>
      <c r="H161" s="44"/>
      <c r="I161" s="44"/>
      <c r="J161" s="45"/>
      <c r="K161" s="44"/>
    </row>
    <row r="162" spans="1:11" ht="15" x14ac:dyDescent="0.25">
      <c r="A162" s="74"/>
      <c r="B162" s="16" t="s">
        <v>139</v>
      </c>
      <c r="C162" s="17" t="s">
        <v>140</v>
      </c>
      <c r="D162" s="46">
        <v>1797</v>
      </c>
      <c r="E162" s="46">
        <v>878</v>
      </c>
      <c r="F162" s="46">
        <v>2675</v>
      </c>
      <c r="G162" s="47">
        <v>1304</v>
      </c>
      <c r="H162" s="47">
        <v>1664</v>
      </c>
      <c r="I162" s="47">
        <v>706</v>
      </c>
      <c r="J162" s="48">
        <f t="shared" si="17"/>
        <v>6349</v>
      </c>
      <c r="K162" s="47">
        <f>J162</f>
        <v>6349</v>
      </c>
    </row>
    <row r="163" spans="1:11" ht="15" x14ac:dyDescent="0.25">
      <c r="A163" s="74"/>
      <c r="B163" s="11"/>
      <c r="C163" s="22" t="s">
        <v>141</v>
      </c>
      <c r="D163" s="43">
        <v>0</v>
      </c>
      <c r="E163" s="43">
        <v>0</v>
      </c>
      <c r="F163" s="43">
        <v>0</v>
      </c>
      <c r="G163" s="44">
        <v>16</v>
      </c>
      <c r="H163" s="44">
        <v>65</v>
      </c>
      <c r="I163" s="44">
        <v>0</v>
      </c>
      <c r="J163" s="45">
        <f t="shared" si="17"/>
        <v>81</v>
      </c>
      <c r="K163" s="44">
        <f>J163</f>
        <v>81</v>
      </c>
    </row>
    <row r="164" spans="1:11" ht="15" x14ac:dyDescent="0.25">
      <c r="A164" s="74"/>
      <c r="B164" s="11"/>
      <c r="C164" s="22" t="s">
        <v>142</v>
      </c>
      <c r="D164" s="43">
        <v>49</v>
      </c>
      <c r="E164" s="43">
        <v>12</v>
      </c>
      <c r="F164" s="43">
        <v>61</v>
      </c>
      <c r="G164" s="44">
        <v>97</v>
      </c>
      <c r="H164" s="44">
        <v>97</v>
      </c>
      <c r="I164" s="44">
        <v>0</v>
      </c>
      <c r="J164" s="45">
        <f t="shared" si="17"/>
        <v>255</v>
      </c>
      <c r="K164" s="44">
        <f t="shared" ref="K164:K170" si="21">J164</f>
        <v>255</v>
      </c>
    </row>
    <row r="165" spans="1:11" ht="15" x14ac:dyDescent="0.25">
      <c r="A165" s="74"/>
      <c r="B165" s="11"/>
      <c r="C165" s="22" t="s">
        <v>143</v>
      </c>
      <c r="D165" s="43">
        <v>722</v>
      </c>
      <c r="E165" s="43">
        <v>0</v>
      </c>
      <c r="F165" s="43">
        <v>722</v>
      </c>
      <c r="G165" s="44">
        <v>126</v>
      </c>
      <c r="H165" s="44">
        <v>308</v>
      </c>
      <c r="I165" s="44">
        <v>507</v>
      </c>
      <c r="J165" s="45">
        <f t="shared" si="17"/>
        <v>1663</v>
      </c>
      <c r="K165" s="44">
        <f t="shared" si="21"/>
        <v>1663</v>
      </c>
    </row>
    <row r="166" spans="1:11" ht="15" x14ac:dyDescent="0.25">
      <c r="A166" s="78"/>
      <c r="B166" s="11"/>
      <c r="C166" s="20" t="s">
        <v>144</v>
      </c>
      <c r="D166" s="43">
        <v>189</v>
      </c>
      <c r="E166" s="43">
        <v>406</v>
      </c>
      <c r="F166" s="43">
        <v>595</v>
      </c>
      <c r="G166" s="44">
        <v>269</v>
      </c>
      <c r="H166" s="44">
        <v>601</v>
      </c>
      <c r="I166" s="44">
        <v>50</v>
      </c>
      <c r="J166" s="45">
        <f t="shared" si="17"/>
        <v>1515</v>
      </c>
      <c r="K166" s="44">
        <f t="shared" si="21"/>
        <v>1515</v>
      </c>
    </row>
    <row r="167" spans="1:11" ht="15" x14ac:dyDescent="0.25">
      <c r="A167" s="74"/>
      <c r="B167" s="11"/>
      <c r="C167" s="20" t="s">
        <v>145</v>
      </c>
      <c r="D167" s="43">
        <v>192</v>
      </c>
      <c r="E167" s="43">
        <v>0</v>
      </c>
      <c r="F167" s="43">
        <v>192</v>
      </c>
      <c r="G167" s="44">
        <v>39</v>
      </c>
      <c r="H167" s="44">
        <v>407</v>
      </c>
      <c r="I167" s="44">
        <v>0</v>
      </c>
      <c r="J167" s="45">
        <f t="shared" si="17"/>
        <v>638</v>
      </c>
      <c r="K167" s="44">
        <f t="shared" si="21"/>
        <v>638</v>
      </c>
    </row>
    <row r="168" spans="1:11" ht="15" x14ac:dyDescent="0.25">
      <c r="A168" s="74"/>
      <c r="B168" s="11"/>
      <c r="C168" s="20" t="s">
        <v>146</v>
      </c>
      <c r="D168" s="43">
        <v>255</v>
      </c>
      <c r="E168" s="43">
        <v>81</v>
      </c>
      <c r="F168" s="43">
        <v>336</v>
      </c>
      <c r="G168" s="44">
        <v>368</v>
      </c>
      <c r="H168" s="44">
        <v>120</v>
      </c>
      <c r="I168" s="44">
        <v>66</v>
      </c>
      <c r="J168" s="45">
        <f t="shared" si="17"/>
        <v>890</v>
      </c>
      <c r="K168" s="44">
        <f t="shared" si="21"/>
        <v>890</v>
      </c>
    </row>
    <row r="169" spans="1:11" ht="15" x14ac:dyDescent="0.25">
      <c r="A169" s="89"/>
      <c r="B169" s="11"/>
      <c r="C169" s="12" t="s">
        <v>367</v>
      </c>
      <c r="D169" s="43">
        <v>117</v>
      </c>
      <c r="E169" s="43">
        <v>0</v>
      </c>
      <c r="F169" s="43">
        <v>117</v>
      </c>
      <c r="G169" s="44">
        <v>0</v>
      </c>
      <c r="H169" s="44">
        <v>0</v>
      </c>
      <c r="I169" s="44">
        <v>0</v>
      </c>
      <c r="J169" s="45">
        <f t="shared" si="17"/>
        <v>117</v>
      </c>
      <c r="K169" s="44">
        <f t="shared" si="21"/>
        <v>117</v>
      </c>
    </row>
    <row r="170" spans="1:11" ht="15" x14ac:dyDescent="0.25">
      <c r="A170" s="89"/>
      <c r="B170" s="11"/>
      <c r="C170" s="22" t="s">
        <v>147</v>
      </c>
      <c r="D170" s="43">
        <v>273</v>
      </c>
      <c r="E170" s="43">
        <v>379</v>
      </c>
      <c r="F170" s="43">
        <v>652</v>
      </c>
      <c r="G170" s="44">
        <v>389</v>
      </c>
      <c r="H170" s="44">
        <v>66</v>
      </c>
      <c r="I170" s="44">
        <v>83</v>
      </c>
      <c r="J170" s="45">
        <f t="shared" si="17"/>
        <v>1190</v>
      </c>
      <c r="K170" s="44">
        <f t="shared" si="21"/>
        <v>1190</v>
      </c>
    </row>
    <row r="171" spans="1:11" ht="15" x14ac:dyDescent="0.25">
      <c r="A171" s="83"/>
      <c r="B171" s="11"/>
      <c r="C171" s="22"/>
      <c r="D171" s="43"/>
      <c r="E171" s="43"/>
      <c r="F171" s="43"/>
      <c r="G171" s="44"/>
      <c r="H171" s="44"/>
      <c r="I171" s="44"/>
      <c r="J171" s="45"/>
      <c r="K171" s="44"/>
    </row>
    <row r="172" spans="1:11" ht="15" x14ac:dyDescent="0.25">
      <c r="A172" s="89"/>
      <c r="B172" s="13" t="s">
        <v>148</v>
      </c>
      <c r="C172" s="14" t="s">
        <v>149</v>
      </c>
      <c r="D172" s="213">
        <v>1683</v>
      </c>
      <c r="E172" s="213">
        <v>4661</v>
      </c>
      <c r="F172" s="213">
        <v>2665</v>
      </c>
      <c r="G172" s="214">
        <v>7241</v>
      </c>
      <c r="H172" s="214">
        <v>3740</v>
      </c>
      <c r="I172" s="214">
        <v>43</v>
      </c>
      <c r="J172" s="215">
        <f t="shared" si="17"/>
        <v>13689</v>
      </c>
      <c r="K172" s="214">
        <f>J172-J191</f>
        <v>10236</v>
      </c>
    </row>
    <row r="173" spans="1:11" ht="15" x14ac:dyDescent="0.25">
      <c r="A173" s="83"/>
      <c r="B173" s="11"/>
      <c r="C173" s="25"/>
      <c r="D173" s="43"/>
      <c r="E173" s="43"/>
      <c r="F173" s="43"/>
      <c r="G173" s="44"/>
      <c r="H173" s="44"/>
      <c r="I173" s="44"/>
      <c r="J173" s="45"/>
      <c r="K173" s="44"/>
    </row>
    <row r="174" spans="1:11" ht="15" x14ac:dyDescent="0.25">
      <c r="A174" s="83"/>
      <c r="B174" s="16" t="s">
        <v>150</v>
      </c>
      <c r="C174" s="17" t="s">
        <v>151</v>
      </c>
      <c r="D174" s="46">
        <v>528</v>
      </c>
      <c r="E174" s="46">
        <v>235</v>
      </c>
      <c r="F174" s="46">
        <v>763</v>
      </c>
      <c r="G174" s="47">
        <v>2247</v>
      </c>
      <c r="H174" s="47">
        <v>2061</v>
      </c>
      <c r="I174" s="47">
        <v>0</v>
      </c>
      <c r="J174" s="48">
        <f t="shared" si="17"/>
        <v>5071</v>
      </c>
      <c r="K174" s="47">
        <f>J174</f>
        <v>5071</v>
      </c>
    </row>
    <row r="175" spans="1:11" ht="15" x14ac:dyDescent="0.25">
      <c r="A175" s="83"/>
      <c r="B175" s="11"/>
      <c r="C175" s="20" t="s">
        <v>152</v>
      </c>
      <c r="D175" s="43">
        <v>142</v>
      </c>
      <c r="E175" s="43">
        <v>0</v>
      </c>
      <c r="F175" s="43">
        <v>142</v>
      </c>
      <c r="G175" s="44">
        <v>2245</v>
      </c>
      <c r="H175" s="44">
        <v>105</v>
      </c>
      <c r="I175" s="44">
        <v>0</v>
      </c>
      <c r="J175" s="45">
        <f t="shared" si="17"/>
        <v>2492</v>
      </c>
      <c r="K175" s="44">
        <f>J175</f>
        <v>2492</v>
      </c>
    </row>
    <row r="176" spans="1:11" ht="15" x14ac:dyDescent="0.25">
      <c r="A176" s="87"/>
      <c r="B176" s="11"/>
      <c r="C176" s="22" t="s">
        <v>153</v>
      </c>
      <c r="D176" s="43">
        <v>0</v>
      </c>
      <c r="E176" s="43">
        <v>0</v>
      </c>
      <c r="F176" s="43">
        <v>0</v>
      </c>
      <c r="G176" s="44">
        <v>0</v>
      </c>
      <c r="H176" s="44">
        <v>84</v>
      </c>
      <c r="I176" s="44">
        <v>0</v>
      </c>
      <c r="J176" s="45">
        <f t="shared" si="17"/>
        <v>84</v>
      </c>
      <c r="K176" s="44">
        <f t="shared" ref="K176:K180" si="22">J176</f>
        <v>84</v>
      </c>
    </row>
    <row r="177" spans="1:11" ht="15" x14ac:dyDescent="0.25">
      <c r="A177" s="87"/>
      <c r="B177" s="11"/>
      <c r="C177" s="22" t="s">
        <v>154</v>
      </c>
      <c r="D177" s="43">
        <v>0</v>
      </c>
      <c r="E177" s="43">
        <v>0</v>
      </c>
      <c r="F177" s="43">
        <v>0</v>
      </c>
      <c r="G177" s="44">
        <v>0</v>
      </c>
      <c r="H177" s="44">
        <v>161</v>
      </c>
      <c r="I177" s="44">
        <v>0</v>
      </c>
      <c r="J177" s="45">
        <f t="shared" si="17"/>
        <v>161</v>
      </c>
      <c r="K177" s="44">
        <f t="shared" si="22"/>
        <v>161</v>
      </c>
    </row>
    <row r="178" spans="1:11" ht="15" x14ac:dyDescent="0.25">
      <c r="A178" s="87"/>
      <c r="B178" s="11"/>
      <c r="C178" s="22" t="s">
        <v>155</v>
      </c>
      <c r="D178" s="43">
        <v>0</v>
      </c>
      <c r="E178" s="43">
        <v>0</v>
      </c>
      <c r="F178" s="43">
        <v>0</v>
      </c>
      <c r="G178" s="44">
        <v>0</v>
      </c>
      <c r="H178" s="44">
        <v>1711</v>
      </c>
      <c r="I178" s="44">
        <v>0</v>
      </c>
      <c r="J178" s="45">
        <f t="shared" si="17"/>
        <v>1711</v>
      </c>
      <c r="K178" s="44">
        <f t="shared" si="22"/>
        <v>1711</v>
      </c>
    </row>
    <row r="179" spans="1:11" ht="15" x14ac:dyDescent="0.25">
      <c r="A179" s="81"/>
      <c r="B179" s="11"/>
      <c r="C179" s="22" t="s">
        <v>156</v>
      </c>
      <c r="D179" s="43">
        <v>0</v>
      </c>
      <c r="E179" s="43">
        <v>235</v>
      </c>
      <c r="F179" s="43">
        <v>235</v>
      </c>
      <c r="G179" s="44">
        <v>0</v>
      </c>
      <c r="H179" s="44">
        <v>0</v>
      </c>
      <c r="I179" s="44">
        <v>0</v>
      </c>
      <c r="J179" s="45">
        <f>SUM(F179:I179)</f>
        <v>235</v>
      </c>
      <c r="K179" s="44">
        <f t="shared" si="22"/>
        <v>235</v>
      </c>
    </row>
    <row r="180" spans="1:11" ht="15" x14ac:dyDescent="0.25">
      <c r="A180" s="81"/>
      <c r="B180" s="11"/>
      <c r="C180" s="22" t="s">
        <v>36</v>
      </c>
      <c r="D180" s="43">
        <v>386</v>
      </c>
      <c r="E180" s="43">
        <v>0</v>
      </c>
      <c r="F180" s="43">
        <v>386</v>
      </c>
      <c r="G180" s="44">
        <v>2</v>
      </c>
      <c r="H180" s="44">
        <v>0</v>
      </c>
      <c r="I180" s="44">
        <v>0</v>
      </c>
      <c r="J180" s="45">
        <f>SUM(F180:I180)</f>
        <v>388</v>
      </c>
      <c r="K180" s="44">
        <f t="shared" si="22"/>
        <v>388</v>
      </c>
    </row>
    <row r="181" spans="1:11" ht="15" x14ac:dyDescent="0.25">
      <c r="A181" s="83"/>
      <c r="B181" s="11"/>
      <c r="C181" s="25"/>
      <c r="D181" s="43"/>
      <c r="E181" s="43"/>
      <c r="F181" s="43"/>
      <c r="G181" s="44"/>
      <c r="H181" s="44"/>
      <c r="I181" s="44"/>
      <c r="J181" s="45"/>
      <c r="K181" s="44"/>
    </row>
    <row r="182" spans="1:11" ht="15" x14ac:dyDescent="0.25">
      <c r="A182" s="83"/>
      <c r="B182" s="16" t="s">
        <v>157</v>
      </c>
      <c r="C182" s="17" t="s">
        <v>338</v>
      </c>
      <c r="D182" s="46">
        <v>676</v>
      </c>
      <c r="E182" s="46">
        <v>558</v>
      </c>
      <c r="F182" s="46">
        <v>1234</v>
      </c>
      <c r="G182" s="47">
        <v>2878</v>
      </c>
      <c r="H182" s="47">
        <v>345</v>
      </c>
      <c r="I182" s="47">
        <v>9</v>
      </c>
      <c r="J182" s="48">
        <f t="shared" si="17"/>
        <v>4466</v>
      </c>
      <c r="K182" s="47">
        <f>J182</f>
        <v>4466</v>
      </c>
    </row>
    <row r="183" spans="1:11" ht="15" x14ac:dyDescent="0.25">
      <c r="A183" s="87"/>
      <c r="B183" s="11"/>
      <c r="C183" s="22" t="s">
        <v>158</v>
      </c>
      <c r="D183" s="43">
        <v>554</v>
      </c>
      <c r="E183" s="43">
        <v>419</v>
      </c>
      <c r="F183" s="43">
        <v>973</v>
      </c>
      <c r="G183" s="44">
        <v>1310</v>
      </c>
      <c r="H183" s="44">
        <v>225</v>
      </c>
      <c r="I183" s="44">
        <v>9</v>
      </c>
      <c r="J183" s="45">
        <f t="shared" si="17"/>
        <v>2517</v>
      </c>
      <c r="K183" s="44">
        <f>J183</f>
        <v>2517</v>
      </c>
    </row>
    <row r="184" spans="1:11" ht="15" x14ac:dyDescent="0.25">
      <c r="A184" s="87"/>
      <c r="B184" s="11"/>
      <c r="C184" s="22" t="s">
        <v>304</v>
      </c>
      <c r="D184" s="43">
        <v>2</v>
      </c>
      <c r="E184" s="43">
        <v>1</v>
      </c>
      <c r="F184" s="43">
        <v>3</v>
      </c>
      <c r="G184" s="44">
        <v>1097</v>
      </c>
      <c r="H184" s="44">
        <v>0</v>
      </c>
      <c r="I184" s="44">
        <v>0</v>
      </c>
      <c r="J184" s="45">
        <f t="shared" si="17"/>
        <v>1100</v>
      </c>
      <c r="K184" s="44">
        <f t="shared" ref="K184:K189" si="23">J184</f>
        <v>1100</v>
      </c>
    </row>
    <row r="185" spans="1:11" ht="15" x14ac:dyDescent="0.25">
      <c r="A185" s="83"/>
      <c r="B185" s="11"/>
      <c r="C185" s="20" t="s">
        <v>159</v>
      </c>
      <c r="D185" s="43">
        <v>119</v>
      </c>
      <c r="E185" s="43">
        <v>28</v>
      </c>
      <c r="F185" s="43">
        <v>147</v>
      </c>
      <c r="G185" s="44">
        <v>115</v>
      </c>
      <c r="H185" s="44">
        <v>119</v>
      </c>
      <c r="I185" s="44">
        <v>0</v>
      </c>
      <c r="J185" s="45">
        <f t="shared" si="17"/>
        <v>381</v>
      </c>
      <c r="K185" s="44">
        <f t="shared" si="23"/>
        <v>381</v>
      </c>
    </row>
    <row r="186" spans="1:11" ht="15" x14ac:dyDescent="0.25">
      <c r="A186" s="83"/>
      <c r="B186" s="11"/>
      <c r="C186" s="20" t="s">
        <v>305</v>
      </c>
      <c r="D186" s="43">
        <v>1</v>
      </c>
      <c r="E186" s="43">
        <v>0</v>
      </c>
      <c r="F186" s="43">
        <v>1</v>
      </c>
      <c r="G186" s="44">
        <v>105</v>
      </c>
      <c r="H186" s="44">
        <v>0</v>
      </c>
      <c r="I186" s="44">
        <v>0</v>
      </c>
      <c r="J186" s="45">
        <f>SUM(F186:I186)</f>
        <v>106</v>
      </c>
      <c r="K186" s="44">
        <f t="shared" si="23"/>
        <v>106</v>
      </c>
    </row>
    <row r="187" spans="1:11" ht="15" x14ac:dyDescent="0.25">
      <c r="A187" s="83"/>
      <c r="B187" s="11"/>
      <c r="C187" s="20" t="s">
        <v>391</v>
      </c>
      <c r="D187" s="43">
        <v>0</v>
      </c>
      <c r="E187" s="43">
        <v>0</v>
      </c>
      <c r="F187" s="43">
        <v>0</v>
      </c>
      <c r="G187" s="44">
        <v>0</v>
      </c>
      <c r="H187" s="44">
        <v>0</v>
      </c>
      <c r="I187" s="44">
        <v>0</v>
      </c>
      <c r="J187" s="45">
        <f>SUM(F187:I187)</f>
        <v>0</v>
      </c>
      <c r="K187" s="44">
        <f t="shared" ref="K187" si="24">J187</f>
        <v>0</v>
      </c>
    </row>
    <row r="188" spans="1:11" ht="15" x14ac:dyDescent="0.25">
      <c r="A188" s="88"/>
      <c r="B188" s="11"/>
      <c r="C188" s="22" t="s">
        <v>160</v>
      </c>
      <c r="D188" s="43">
        <v>0</v>
      </c>
      <c r="E188" s="43">
        <v>95</v>
      </c>
      <c r="F188" s="43">
        <v>95</v>
      </c>
      <c r="G188" s="44">
        <v>214</v>
      </c>
      <c r="H188" s="44">
        <v>1</v>
      </c>
      <c r="I188" s="44">
        <v>0</v>
      </c>
      <c r="J188" s="45">
        <f t="shared" si="17"/>
        <v>310</v>
      </c>
      <c r="K188" s="44">
        <f t="shared" si="23"/>
        <v>310</v>
      </c>
    </row>
    <row r="189" spans="1:11" ht="15" x14ac:dyDescent="0.25">
      <c r="A189" s="89"/>
      <c r="B189" s="11"/>
      <c r="C189" s="22" t="s">
        <v>97</v>
      </c>
      <c r="D189" s="43">
        <v>0</v>
      </c>
      <c r="E189" s="43">
        <v>15</v>
      </c>
      <c r="F189" s="43">
        <v>15</v>
      </c>
      <c r="G189" s="44">
        <v>37</v>
      </c>
      <c r="H189" s="44">
        <v>0</v>
      </c>
      <c r="I189" s="44">
        <v>0</v>
      </c>
      <c r="J189" s="45">
        <f t="shared" si="17"/>
        <v>52</v>
      </c>
      <c r="K189" s="44">
        <f t="shared" si="23"/>
        <v>52</v>
      </c>
    </row>
    <row r="190" spans="1:11" ht="15" x14ac:dyDescent="0.25">
      <c r="B190" s="11"/>
      <c r="C190" s="25"/>
      <c r="D190" s="43"/>
      <c r="E190" s="43"/>
      <c r="F190" s="43"/>
      <c r="G190" s="44"/>
      <c r="H190" s="44"/>
      <c r="I190" s="44"/>
      <c r="J190" s="45"/>
      <c r="K190" s="44"/>
    </row>
    <row r="191" spans="1:11" ht="15" x14ac:dyDescent="0.25">
      <c r="B191" s="16" t="s">
        <v>308</v>
      </c>
      <c r="C191" s="17" t="s">
        <v>161</v>
      </c>
      <c r="D191" s="46">
        <v>225</v>
      </c>
      <c r="E191" s="46">
        <v>3764</v>
      </c>
      <c r="F191" s="46">
        <v>310</v>
      </c>
      <c r="G191" s="47">
        <v>1919</v>
      </c>
      <c r="H191" s="47">
        <v>1190</v>
      </c>
      <c r="I191" s="47">
        <v>34</v>
      </c>
      <c r="J191" s="48">
        <f t="shared" si="17"/>
        <v>3453</v>
      </c>
      <c r="K191" s="47">
        <v>0</v>
      </c>
    </row>
    <row r="192" spans="1:11" ht="15" x14ac:dyDescent="0.25">
      <c r="A192" s="74"/>
      <c r="B192" s="11"/>
      <c r="C192" s="22" t="s">
        <v>340</v>
      </c>
      <c r="D192" s="43">
        <v>218</v>
      </c>
      <c r="E192" s="43">
        <v>3461</v>
      </c>
      <c r="F192" s="43">
        <v>0</v>
      </c>
      <c r="G192" s="44">
        <v>1761</v>
      </c>
      <c r="H192" s="44">
        <v>78</v>
      </c>
      <c r="I192" s="44">
        <v>34</v>
      </c>
      <c r="J192" s="45">
        <f>SUM(F192:I192)</f>
        <v>1873</v>
      </c>
      <c r="K192" s="44">
        <v>0</v>
      </c>
    </row>
    <row r="193" spans="1:11" ht="15" x14ac:dyDescent="0.25">
      <c r="A193" s="74"/>
      <c r="B193" s="11"/>
      <c r="C193" s="22" t="s">
        <v>100</v>
      </c>
      <c r="D193" s="43">
        <v>6</v>
      </c>
      <c r="E193" s="43">
        <v>293</v>
      </c>
      <c r="F193" s="43">
        <v>299</v>
      </c>
      <c r="G193" s="44">
        <v>0</v>
      </c>
      <c r="H193" s="44">
        <v>1112</v>
      </c>
      <c r="I193" s="44">
        <v>0</v>
      </c>
      <c r="J193" s="45">
        <f t="shared" si="17"/>
        <v>1411</v>
      </c>
      <c r="K193" s="44">
        <v>0</v>
      </c>
    </row>
    <row r="194" spans="1:11" ht="15" x14ac:dyDescent="0.25">
      <c r="A194" s="89"/>
      <c r="B194" s="11"/>
      <c r="C194" s="22" t="s">
        <v>101</v>
      </c>
      <c r="D194" s="43">
        <v>1</v>
      </c>
      <c r="E194" s="43">
        <v>10</v>
      </c>
      <c r="F194" s="43">
        <v>11</v>
      </c>
      <c r="G194" s="44">
        <v>158</v>
      </c>
      <c r="H194" s="44">
        <v>0</v>
      </c>
      <c r="I194" s="44">
        <v>0</v>
      </c>
      <c r="J194" s="45">
        <f t="shared" si="17"/>
        <v>169</v>
      </c>
      <c r="K194" s="44">
        <v>0</v>
      </c>
    </row>
    <row r="195" spans="1:11" ht="15" x14ac:dyDescent="0.25">
      <c r="A195" s="81"/>
      <c r="B195" s="11"/>
      <c r="C195" s="20" t="s">
        <v>102</v>
      </c>
      <c r="D195" s="43">
        <v>0</v>
      </c>
      <c r="E195" s="43">
        <v>0</v>
      </c>
      <c r="F195" s="43">
        <v>0</v>
      </c>
      <c r="G195" s="44">
        <v>0</v>
      </c>
      <c r="H195" s="44">
        <v>0</v>
      </c>
      <c r="I195" s="44">
        <v>0</v>
      </c>
      <c r="J195" s="45">
        <f t="shared" si="17"/>
        <v>0</v>
      </c>
      <c r="K195" s="44">
        <v>0</v>
      </c>
    </row>
    <row r="196" spans="1:11" ht="15" x14ac:dyDescent="0.25">
      <c r="A196" s="89"/>
      <c r="B196" s="11"/>
      <c r="C196" s="12"/>
      <c r="D196" s="43"/>
      <c r="E196" s="43"/>
      <c r="F196" s="43"/>
      <c r="G196" s="43"/>
      <c r="H196" s="43"/>
      <c r="I196" s="43"/>
      <c r="J196" s="43"/>
      <c r="K196" s="43"/>
    </row>
    <row r="197" spans="1:11" ht="15" x14ac:dyDescent="0.25">
      <c r="A197" s="89"/>
      <c r="B197" s="133" t="s">
        <v>162</v>
      </c>
      <c r="C197" s="145" t="s">
        <v>163</v>
      </c>
      <c r="D197" s="205">
        <v>0</v>
      </c>
      <c r="E197" s="205">
        <v>0</v>
      </c>
      <c r="F197" s="205">
        <v>0</v>
      </c>
      <c r="G197" s="206">
        <v>0</v>
      </c>
      <c r="H197" s="206">
        <v>0</v>
      </c>
      <c r="I197" s="206">
        <v>0</v>
      </c>
      <c r="J197" s="207"/>
      <c r="K197" s="206"/>
    </row>
    <row r="198" spans="1:11" ht="15" x14ac:dyDescent="0.25">
      <c r="A198" s="89"/>
      <c r="B198" s="11"/>
      <c r="C198" s="12"/>
      <c r="D198" s="43"/>
      <c r="E198" s="43"/>
      <c r="F198" s="43"/>
      <c r="G198" s="43"/>
      <c r="H198" s="43"/>
      <c r="I198" s="43"/>
      <c r="J198" s="43"/>
      <c r="K198" s="43"/>
    </row>
    <row r="199" spans="1:11" ht="31.15" customHeight="1" x14ac:dyDescent="0.2">
      <c r="B199" s="36" t="s">
        <v>375</v>
      </c>
      <c r="C199" s="209" t="s">
        <v>377</v>
      </c>
      <c r="D199" s="55">
        <v>254</v>
      </c>
      <c r="E199" s="55">
        <v>104</v>
      </c>
      <c r="F199" s="55">
        <v>358</v>
      </c>
      <c r="G199" s="56">
        <v>197</v>
      </c>
      <c r="H199" s="56">
        <v>144</v>
      </c>
      <c r="I199" s="56">
        <v>0</v>
      </c>
      <c r="J199" s="57">
        <f t="shared" si="17"/>
        <v>699</v>
      </c>
      <c r="K199" s="56">
        <f>J199</f>
        <v>699</v>
      </c>
    </row>
    <row r="200" spans="1:11" ht="15" x14ac:dyDescent="0.25">
      <c r="B200" s="37"/>
      <c r="C200" s="22" t="s">
        <v>164</v>
      </c>
      <c r="D200" s="43">
        <v>2</v>
      </c>
      <c r="E200" s="43">
        <v>0</v>
      </c>
      <c r="F200" s="43">
        <v>2</v>
      </c>
      <c r="G200" s="44">
        <v>0</v>
      </c>
      <c r="H200" s="44">
        <v>0</v>
      </c>
      <c r="I200" s="44">
        <v>0</v>
      </c>
      <c r="J200" s="45">
        <f t="shared" si="17"/>
        <v>2</v>
      </c>
      <c r="K200" s="44">
        <f>J200</f>
        <v>2</v>
      </c>
    </row>
    <row r="201" spans="1:11" ht="15" x14ac:dyDescent="0.25">
      <c r="B201" s="37"/>
      <c r="C201" s="22" t="s">
        <v>97</v>
      </c>
      <c r="D201" s="43">
        <v>252</v>
      </c>
      <c r="E201" s="43">
        <v>104</v>
      </c>
      <c r="F201" s="43">
        <v>356</v>
      </c>
      <c r="G201" s="44">
        <v>197</v>
      </c>
      <c r="H201" s="44">
        <v>144</v>
      </c>
      <c r="I201" s="44">
        <v>0</v>
      </c>
      <c r="J201" s="45">
        <f t="shared" si="17"/>
        <v>697</v>
      </c>
      <c r="K201" s="44">
        <f>J201</f>
        <v>697</v>
      </c>
    </row>
    <row r="202" spans="1:11" ht="15" x14ac:dyDescent="0.25">
      <c r="B202" s="37"/>
      <c r="C202" s="25"/>
      <c r="D202" s="49"/>
      <c r="E202" s="49"/>
      <c r="F202" s="49"/>
      <c r="G202" s="50"/>
      <c r="H202" s="50"/>
      <c r="I202" s="50"/>
      <c r="J202" s="51"/>
      <c r="K202" s="50"/>
    </row>
    <row r="203" spans="1:11" ht="15.75" thickBot="1" x14ac:dyDescent="0.3">
      <c r="B203" s="93"/>
      <c r="C203" s="90"/>
      <c r="D203" s="94"/>
      <c r="E203" s="94"/>
      <c r="F203" s="94"/>
      <c r="G203" s="95"/>
      <c r="H203" s="96"/>
      <c r="I203" s="95"/>
      <c r="J203" s="97"/>
      <c r="K203" s="96"/>
    </row>
    <row r="204" spans="1:11" s="72" customFormat="1" ht="13.5" thickTop="1" x14ac:dyDescent="0.2"/>
    <row r="205" spans="1:11" x14ac:dyDescent="0.2">
      <c r="H205" s="169"/>
    </row>
  </sheetData>
  <mergeCells count="7">
    <mergeCell ref="K6:K9"/>
    <mergeCell ref="B6:C9"/>
    <mergeCell ref="D6:F8"/>
    <mergeCell ref="G6:G9"/>
    <mergeCell ref="H6:H9"/>
    <mergeCell ref="I6:I9"/>
    <mergeCell ref="J6:J9"/>
  </mergeCells>
  <conditionalFormatting sqref="L27">
    <cfRule type="cellIs" dxfId="373" priority="22" stopIfTrue="1" operator="notEqual">
      <formula>L29+L30+L31+L32+L33</formula>
    </cfRule>
  </conditionalFormatting>
  <conditionalFormatting sqref="D47:K47">
    <cfRule type="cellIs" dxfId="372" priority="4" stopIfTrue="1" operator="notEqual">
      <formula>D48+D49</formula>
    </cfRule>
  </conditionalFormatting>
  <conditionalFormatting sqref="D51:K51">
    <cfRule type="cellIs" dxfId="371" priority="5" stopIfTrue="1" operator="notEqual">
      <formula>D52+D53+D54</formula>
    </cfRule>
  </conditionalFormatting>
  <conditionalFormatting sqref="D162:K162">
    <cfRule type="cellIs" dxfId="370" priority="6" stopIfTrue="1" operator="notEqual">
      <formula>SUM(D163:D170)</formula>
    </cfRule>
  </conditionalFormatting>
  <conditionalFormatting sqref="D78:K78">
    <cfRule type="cellIs" dxfId="369" priority="7" stopIfTrue="1" operator="notEqual">
      <formula>D79+D80+D81+D82+D83+D84+D85+D86+D87+D88</formula>
    </cfRule>
  </conditionalFormatting>
  <conditionalFormatting sqref="D97:K97">
    <cfRule type="cellIs" dxfId="368" priority="8" stopIfTrue="1" operator="notEqual">
      <formula>D98+D99+D100+D101+D102+D103+D104+D105+D106+D107</formula>
    </cfRule>
  </conditionalFormatting>
  <conditionalFormatting sqref="D109:K109">
    <cfRule type="cellIs" dxfId="367" priority="9" stopIfTrue="1" operator="notEqual">
      <formula>D110+D111+D112+D113+D114+D115</formula>
    </cfRule>
  </conditionalFormatting>
  <conditionalFormatting sqref="D174:K174">
    <cfRule type="cellIs" dxfId="366" priority="10" stopIfTrue="1" operator="notEqual">
      <formula>SUM(D175:D180)</formula>
    </cfRule>
  </conditionalFormatting>
  <conditionalFormatting sqref="D27:K27">
    <cfRule type="cellIs" dxfId="365" priority="12" stopIfTrue="1" operator="notEqual">
      <formula>D29+D30+D31+D32+D33</formula>
    </cfRule>
  </conditionalFormatting>
  <conditionalFormatting sqref="D148:K148">
    <cfRule type="cellIs" dxfId="364" priority="3" stopIfTrue="1" operator="notEqual">
      <formula>D149+D150+D151+D152+D153</formula>
    </cfRule>
  </conditionalFormatting>
  <conditionalFormatting sqref="D56:K56">
    <cfRule type="cellIs" dxfId="363" priority="18" stopIfTrue="1" operator="notEqual">
      <formula>D57+D59+D60+D62+D63+D64+D61+D65+D66+D67+D68+D69+D70+D71+D72+D75+D76</formula>
    </cfRule>
  </conditionalFormatting>
  <conditionalFormatting sqref="D155:K155">
    <cfRule type="cellIs" dxfId="362" priority="1" stopIfTrue="1" operator="notEqual">
      <formula>D156+D159+D160</formula>
    </cfRule>
  </conditionalFormatting>
  <conditionalFormatting sqref="D135:K135">
    <cfRule type="cellIs" dxfId="361" priority="19" stopIfTrue="1" operator="notEqual">
      <formula>#REF!+#REF!</formula>
    </cfRule>
  </conditionalFormatting>
  <conditionalFormatting sqref="D137:K137">
    <cfRule type="cellIs" dxfId="360" priority="20" stopIfTrue="1" operator="notEqual">
      <formula>D139+D138+D140+#REF!</formula>
    </cfRule>
  </conditionalFormatting>
  <conditionalFormatting sqref="D22:J22 K22:K25">
    <cfRule type="cellIs" dxfId="359" priority="21" stopIfTrue="1" operator="notEqual">
      <formula>D23+D24+#REF!+D25</formula>
    </cfRule>
  </conditionalFormatting>
  <conditionalFormatting sqref="D191:K191">
    <cfRule type="cellIs" dxfId="358" priority="63" stopIfTrue="1" operator="notEqual">
      <formula>D192+#REF!+D193+D194+D195</formula>
    </cfRule>
  </conditionalFormatting>
  <conditionalFormatting sqref="D35:K35">
    <cfRule type="cellIs" dxfId="357" priority="71" stopIfTrue="1" operator="notEqual">
      <formula>D36+D37+D38+D39+D41+D40</formula>
    </cfRule>
  </conditionalFormatting>
  <conditionalFormatting sqref="D13:K13 D182:K182">
    <cfRule type="cellIs" dxfId="356" priority="72" stopIfTrue="1" operator="notEqual">
      <formula>SUM(D14:D20)</formula>
    </cfRule>
  </conditionalFormatting>
  <conditionalFormatting sqref="D199:K199">
    <cfRule type="cellIs" dxfId="355" priority="84" stopIfTrue="1" operator="notEqual">
      <formula>#REF!+D200+D201</formula>
    </cfRule>
  </conditionalFormatting>
  <conditionalFormatting sqref="D202:K202">
    <cfRule type="cellIs" dxfId="354" priority="104" stopIfTrue="1" operator="notEqual">
      <formula>#REF!+#REF!+#REF!+#REF!</formula>
    </cfRule>
  </conditionalFormatting>
  <conditionalFormatting sqref="D201:K201">
    <cfRule type="cellIs" dxfId="353" priority="105" stopIfTrue="1" operator="notEqual">
      <formula>#REF!+#REF!+#REF!+#REF!</formula>
    </cfRule>
  </conditionalFormatting>
  <conditionalFormatting sqref="D200:K200">
    <cfRule type="cellIs" dxfId="352" priority="106" stopIfTrue="1" operator="notEqual">
      <formula>#REF!+#REF!+#REF!+#REF!</formula>
    </cfRule>
  </conditionalFormatting>
  <hyperlinks>
    <hyperlink ref="K5" location="Índice!A1" display="índice"/>
  </hyperlinks>
  <printOptions horizontalCentered="1"/>
  <pageMargins left="0.19685039370078741" right="0.19685039370078741" top="0.15748031496062992" bottom="0.15748031496062992" header="0" footer="0"/>
  <pageSetup paperSize="9" scale="59" fitToWidth="3" fitToHeight="3" orientation="landscape" r:id="rId1"/>
  <headerFooter alignWithMargins="0"/>
  <rowBreaks count="5" manualBreakCount="5">
    <brk id="43" min="1" max="10" man="1"/>
    <brk id="93" min="1" max="10" man="1"/>
    <brk id="131" min="1" max="10" man="1"/>
    <brk id="170" min="1" max="10" man="1"/>
    <brk id="201" min="1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F546253E6B104EAA1AEBEFC41266EF" ma:contentTypeVersion="1" ma:contentTypeDescription="Crear nuevo documento." ma:contentTypeScope="" ma:versionID="bf9f970932a558e826e2adf4071b3b3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BA8E995-1C79-4D10-8932-6FF81249AFA3}"/>
</file>

<file path=customXml/itemProps2.xml><?xml version="1.0" encoding="utf-8"?>
<ds:datastoreItem xmlns:ds="http://schemas.openxmlformats.org/officeDocument/2006/customXml" ds:itemID="{E765A26D-1297-49E3-A50D-EBA69F2274E6}"/>
</file>

<file path=customXml/itemProps3.xml><?xml version="1.0" encoding="utf-8"?>
<ds:datastoreItem xmlns:ds="http://schemas.openxmlformats.org/officeDocument/2006/customXml" ds:itemID="{8D82744B-62C0-4264-A2A6-29CDB79C26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Índice</vt:lpstr>
      <vt:lpstr>Tabla1aEmpleos2010</vt:lpstr>
      <vt:lpstr>Tabla1bRecursos2010</vt:lpstr>
      <vt:lpstr>Tabla2aEmpleos2011</vt:lpstr>
      <vt:lpstr>Tabla2bRecursos2011</vt:lpstr>
      <vt:lpstr>Tabla3aEmpleos2012</vt:lpstr>
      <vt:lpstr>Tabla3bRecursos2012</vt:lpstr>
      <vt:lpstr>Tabla4aEmpleos2013</vt:lpstr>
      <vt:lpstr>Tabla4bRecursos2013</vt:lpstr>
      <vt:lpstr>Tabla5aEmpleos2014</vt:lpstr>
      <vt:lpstr>Tabla5bRecursos2014</vt:lpstr>
      <vt:lpstr>Tabla6aEmpleos2015</vt:lpstr>
      <vt:lpstr>Tabla6bRecursos2015</vt:lpstr>
      <vt:lpstr>Tabla7aEmpleos2016</vt:lpstr>
      <vt:lpstr>Tabla7bRecursos2016</vt:lpstr>
      <vt:lpstr>Tabla8aEmpleos2017</vt:lpstr>
      <vt:lpstr>Tabla8bRecursos2017</vt:lpstr>
      <vt:lpstr>Tabla9aEmpleos2018</vt:lpstr>
      <vt:lpstr>Tabla9bRecursos2018</vt:lpstr>
      <vt:lpstr>Tabla10aEmpleos2019</vt:lpstr>
      <vt:lpstr>Tabla10bRecursos2019</vt:lpstr>
      <vt:lpstr>Tabla11aEmpleos2020</vt:lpstr>
      <vt:lpstr>Tabla11bRecursos2020</vt:lpstr>
      <vt:lpstr>Tabla12aEmpleos2021</vt:lpstr>
      <vt:lpstr>Tabla12bRecursos2021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2023-12-21T16:45:14Z</dcterms:created>
  <dcterms:modified xsi:type="dcterms:W3CDTF">2023-12-21T16:45:19Z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0x0101004FF546253E6B104EAA1AEBEFC41266EF</vt:lpwstr>
  </property>
</Properties>
</file>