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400"/>
  </bookViews>
  <sheets>
    <sheet name="Índice" sheetId="1" r:id="rId1"/>
    <sheet name="Tabla 1" sheetId="14" r:id="rId2"/>
    <sheet name="Tabla2" sheetId="10" r:id="rId3"/>
    <sheet name="Tabla 3" sheetId="12" r:id="rId4"/>
    <sheet name="Tabla 4" sheetId="15" r:id="rId5"/>
  </sheets>
  <calcPr calcId="162913"/>
</workbook>
</file>

<file path=xl/calcChain.xml><?xml version="1.0" encoding="utf-8"?>
<calcChain xmlns="http://schemas.openxmlformats.org/spreadsheetml/2006/main">
  <c r="D98" i="15" l="1"/>
  <c r="D206" i="12" l="1"/>
  <c r="D139" i="12"/>
  <c r="D77" i="12"/>
  <c r="D56" i="12"/>
  <c r="D490" i="14" l="1"/>
  <c r="D475" i="14"/>
  <c r="D444" i="14"/>
  <c r="D423" i="14"/>
  <c r="D289" i="14"/>
  <c r="D52" i="14"/>
  <c r="D13" i="14"/>
  <c r="D44" i="10" l="1"/>
  <c r="D193" i="10"/>
  <c r="D110" i="10" l="1"/>
  <c r="D50" i="10" l="1"/>
  <c r="D40" i="10"/>
  <c r="D13" i="10"/>
  <c r="D50" i="15" l="1"/>
  <c r="D149" i="10" l="1"/>
  <c r="D260" i="14" l="1"/>
  <c r="D70" i="12" l="1"/>
  <c r="D115" i="10" l="1"/>
  <c r="D173" i="10"/>
  <c r="D163" i="10"/>
  <c r="D101" i="10"/>
  <c r="D115" i="15" l="1"/>
  <c r="D91" i="15"/>
  <c r="D71" i="15"/>
  <c r="D60" i="15"/>
  <c r="D39" i="15"/>
  <c r="D37" i="15" s="1"/>
  <c r="D27" i="15" s="1"/>
  <c r="D58" i="15" l="1"/>
  <c r="D251" i="12"/>
  <c r="D243" i="12"/>
  <c r="D230" i="12"/>
  <c r="D224" i="12"/>
  <c r="D220" i="12"/>
  <c r="D202" i="12"/>
  <c r="D185" i="12"/>
  <c r="D154" i="12"/>
  <c r="D143" i="12"/>
  <c r="D128" i="12"/>
  <c r="D101" i="12"/>
  <c r="D83" i="12"/>
  <c r="D81" i="12" s="1"/>
  <c r="D66" i="12"/>
  <c r="D43" i="12"/>
  <c r="D41" i="12" s="1"/>
  <c r="D37" i="12"/>
  <c r="D31" i="12"/>
  <c r="D18" i="12"/>
  <c r="D228" i="12" l="1"/>
  <c r="D200" i="12"/>
  <c r="D152" i="12"/>
  <c r="D99" i="12"/>
  <c r="D64" i="12"/>
  <c r="D13" i="12"/>
  <c r="D11" i="12" s="1"/>
  <c r="D9" i="12" s="1"/>
  <c r="D187" i="10"/>
  <c r="D181" i="10"/>
  <c r="D171" i="10" l="1"/>
  <c r="D198" i="12"/>
  <c r="D159" i="10"/>
  <c r="D157" i="10" s="1"/>
  <c r="D129" i="10"/>
  <c r="D125" i="10"/>
  <c r="D81" i="10"/>
  <c r="D77" i="10"/>
  <c r="D58" i="10"/>
  <c r="D56" i="10" s="1"/>
  <c r="D38" i="10" s="1"/>
  <c r="D25" i="10"/>
  <c r="D23" i="10" s="1"/>
  <c r="D11" i="10"/>
  <c r="D486" i="14"/>
  <c r="D484" i="14" s="1"/>
  <c r="D465" i="14"/>
  <c r="D454" i="14"/>
  <c r="D432" i="14"/>
  <c r="D430" i="14" s="1"/>
  <c r="D408" i="14"/>
  <c r="D388" i="14"/>
  <c r="D482" i="14" l="1"/>
  <c r="D452" i="14"/>
  <c r="D428" i="14" s="1"/>
  <c r="D75" i="10"/>
  <c r="D9" i="10"/>
  <c r="D123" i="10"/>
  <c r="D300" i="14"/>
  <c r="D298" i="14" s="1"/>
  <c r="D265" i="14"/>
  <c r="D246" i="14"/>
  <c r="D241" i="14"/>
  <c r="D220" i="14"/>
  <c r="D200" i="14"/>
  <c r="D75" i="14"/>
  <c r="D198" i="14" l="1"/>
  <c r="D239" i="14"/>
  <c r="D64" i="14"/>
  <c r="D40" i="14"/>
  <c r="D38" i="14" s="1"/>
  <c r="D29" i="14"/>
  <c r="D27" i="14" s="1"/>
  <c r="D73" i="14" l="1"/>
  <c r="D50" i="14"/>
  <c r="D36" i="14" s="1"/>
  <c r="D11" i="14" l="1"/>
  <c r="D9" i="14" s="1"/>
  <c r="C99" i="10" l="1"/>
  <c r="C98" i="10"/>
  <c r="C97" i="10"/>
  <c r="C96" i="10"/>
  <c r="C95" i="10"/>
  <c r="C93" i="10"/>
  <c r="C92" i="10"/>
  <c r="C89" i="10"/>
  <c r="C88" i="10"/>
  <c r="C87" i="10"/>
  <c r="C86" i="10"/>
  <c r="C85" i="10"/>
</calcChain>
</file>

<file path=xl/sharedStrings.xml><?xml version="1.0" encoding="utf-8"?>
<sst xmlns="http://schemas.openxmlformats.org/spreadsheetml/2006/main" count="843" uniqueCount="495">
  <si>
    <t>ÍNDICE</t>
  </si>
  <si>
    <t xml:space="preserve">Nota: </t>
  </si>
  <si>
    <t>Subvenciones y transferencias concedidas por las Administraciones públicas</t>
  </si>
  <si>
    <t>Tabla 1: Subvenciones y transferencias concedidas por el Estado</t>
  </si>
  <si>
    <t>Tabla 3: Subvenciones y trasnferencias concedidas por la Administración Regional</t>
  </si>
  <si>
    <t>Tabla 4: Subvenciones y transferencias concedidas por los Fondos de la Seguridad Social</t>
  </si>
  <si>
    <t>Subvenciones y transferencias concedidas por la Administración Regional</t>
  </si>
  <si>
    <t>Unidad: millones de euros</t>
  </si>
  <si>
    <t>SUBVENCIONES CONCEDIDAS POR LA ADMINISTRACIÓN REGIONAL</t>
  </si>
  <si>
    <t>1. Dentro del sector público</t>
  </si>
  <si>
    <t>1.1. A empresas del Estado</t>
  </si>
  <si>
    <t>Renfe</t>
  </si>
  <si>
    <t>1.2. A empresas de Comunidades Autónomas</t>
  </si>
  <si>
    <t>Circuits de Catalunya</t>
  </si>
  <si>
    <t>Fundación Universitaria Balmes-Univ. FUB</t>
  </si>
  <si>
    <t>Instituto Catalán de Finanzas</t>
  </si>
  <si>
    <t>Metro de Madrid, S.A.</t>
  </si>
  <si>
    <t>Navarra de Suelo y Vivienda, S.A. (NASUVINSA)</t>
  </si>
  <si>
    <t>Varios</t>
  </si>
  <si>
    <t>1.3. A empresas de Corporaciones Locales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</si>
  <si>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</si>
  <si>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</si>
  <si>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</si>
  <si>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</si>
  <si>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</si>
  <si>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</si>
  <si>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</si>
  <si>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</si>
  <si>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</si>
  <si>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</si>
  <si>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</si>
  <si>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</si>
  <si>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Otros</t>
  </si>
  <si>
    <t>Bonificación de intereses</t>
  </si>
  <si>
    <t>Fomento de empleo</t>
  </si>
  <si>
    <t>Seguros agrarios</t>
  </si>
  <si>
    <t>D.73 Transferencias corrientes entre administraciones públicas</t>
  </si>
  <si>
    <t xml:space="preserve">1. Al subsector Administración Central </t>
  </si>
  <si>
    <t>Estado</t>
  </si>
  <si>
    <t>Instituto de Astrofísica de Canarias</t>
  </si>
  <si>
    <t>D.75 Transferencias corrientes diversas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</si>
  <si>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</si>
  <si>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</si>
  <si>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</si>
  <si>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</si>
  <si>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para el Desarrollo Tecnológico e Industrial (CDTI)</t>
  </si>
  <si>
    <t>Consejo Superior de Deportes</t>
  </si>
  <si>
    <t>Puertos de Galicia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</si>
  <si>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</si>
  <si>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</si>
  <si>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</si>
  <si>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</si>
  <si>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</si>
  <si>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</si>
  <si>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</si>
  <si>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>Subvenciones y transferencias concedidas por el Estado</t>
  </si>
  <si>
    <t>SUBVENCIONES CONCEDIDAS POR EL ESTADO</t>
  </si>
  <si>
    <t>Centro Nacional de Información Geográfica</t>
  </si>
  <si>
    <t>Hipódromo de la Zarzuela</t>
  </si>
  <si>
    <t>R.E.N.F.E.-Operadora</t>
  </si>
  <si>
    <t>Consejo de Seguridad Nuclear</t>
  </si>
  <si>
    <t>2.2. A familias e instituciones sin fines de lucro</t>
  </si>
  <si>
    <t>Confederaciones Hidrográficas por canon de vertidos y otros</t>
  </si>
  <si>
    <t>Subvención tributos locales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</si>
  <si>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</si>
  <si>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</si>
  <si>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</si>
  <si>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</si>
  <si>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</si>
  <si>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Estatal Consejo Superior de Investigaciones Científicas (CSIC)</t>
  </si>
  <si>
    <t>Agencia Estatal de Meteorología  (AEMET)</t>
  </si>
  <si>
    <t>Biblioteca Nacional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</si>
  <si>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</si>
  <si>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</si>
  <si>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</si>
  <si>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</si>
  <si>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</si>
  <si>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</si>
  <si>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</si>
  <si>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</si>
  <si>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</si>
  <si>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</si>
  <si>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</si>
  <si>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</si>
  <si>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</si>
  <si>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</si>
  <si>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</si>
  <si>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</si>
  <si>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</si>
  <si>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</si>
  <si>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</si>
  <si>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</si>
  <si>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</si>
  <si>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</si>
  <si>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Entidad Estatal de Seguros Agrarios (ENESA)</t>
  </si>
  <si>
    <t>Entidad Pública Empresarial RED.ES</t>
  </si>
  <si>
    <t>Fondo Español de Garantía Agraria (FEGA)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</si>
  <si>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</si>
  <si>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</si>
  <si>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</si>
  <si>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</si>
  <si>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Pluralismo y Convivencia</t>
  </si>
  <si>
    <t>Gerencia de Infraestructuras y Equipamiento de la Seguridad del Estado</t>
  </si>
  <si>
    <t>Gerencia de Infraestructuras y Equipamientos de Cultura</t>
  </si>
  <si>
    <t>Gran Telescopio de Canarias S.A.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</si>
  <si>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</si>
  <si>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</si>
  <si>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</si>
  <si>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</si>
  <si>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</si>
  <si>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</si>
  <si>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</si>
  <si>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</si>
  <si>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</si>
  <si>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</si>
  <si>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</si>
  <si>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</si>
  <si>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</si>
  <si>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</si>
  <si>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</si>
  <si>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</si>
  <si>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</si>
  <si>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</si>
  <si>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</si>
  <si>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</si>
  <si>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</si>
  <si>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</si>
  <si>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Organización Nacional de Transplantes</t>
  </si>
  <si>
    <t>Parque Móvil del Estado</t>
  </si>
  <si>
    <t>Patrimonio Nacional</t>
  </si>
  <si>
    <t>Real Patronato sobre Discapacidad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</si>
  <si>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</si>
  <si>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</si>
  <si>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</si>
  <si>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</si>
  <si>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</si>
  <si>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</si>
  <si>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</si>
  <si>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</si>
  <si>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</si>
  <si>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</si>
  <si>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</si>
  <si>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</si>
  <si>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</si>
  <si>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</si>
  <si>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</si>
  <si>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</si>
  <si>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</si>
  <si>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</si>
  <si>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</si>
  <si>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</si>
  <si>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</si>
  <si>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</si>
  <si>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</si>
  <si>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</si>
  <si>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</si>
  <si>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</si>
  <si>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</si>
  <si>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</si>
  <si>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</si>
  <si>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>4. Al subsector Fondos de la Seguridad Social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</si>
  <si>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</si>
  <si>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</si>
  <si>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</si>
  <si>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</si>
  <si>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</si>
  <si>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</si>
  <si>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</si>
  <si>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</si>
  <si>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</si>
  <si>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</si>
  <si>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 xml:space="preserve">Instituciones sin Fines de Lucro (ISFL) con fines de interés social    </t>
  </si>
  <si>
    <t>ISFL de  ayuda a  discapacitados, enfermos y personas en situación de dependencia</t>
  </si>
  <si>
    <t>ISFL relacionadas con la ayuda a drogodependientes y enfermos del VIH/SIDA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</si>
  <si>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</si>
  <si>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</si>
  <si>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</si>
  <si>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</si>
  <si>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</si>
  <si>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</si>
  <si>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</si>
  <si>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 xml:space="preserve">Centro Español de Metrología </t>
  </si>
  <si>
    <t>Centro para el Desarrollo Tecnológico Industrial (CDTI)</t>
  </si>
  <si>
    <t>Fundación Española para la Ciencia y la Tecnología (FECYT)</t>
  </si>
  <si>
    <t>Instituto para la Diversificación y Ahorro Energético (IDAE)</t>
  </si>
  <si>
    <t>IZAR Construcciones Navales S.A.</t>
  </si>
  <si>
    <t>Sociedad Estatal  Acción Cultural  (SEACSA)</t>
  </si>
  <si>
    <t>Sociedad Estatal de Infraestructuras y Equipamientos Penitenciarios, S.A. (SIEPSA)</t>
  </si>
  <si>
    <t>Actuaciones de rehabilitación del Patrimonio Histórico Cultural</t>
  </si>
  <si>
    <t>Daños causados por inundaciones, incendios y otras catástrofes naturales</t>
  </si>
  <si>
    <t>Fondo compensación interterritorial CEUTA</t>
  </si>
  <si>
    <t>Fondo compensación interterritorial MELILLA</t>
  </si>
  <si>
    <t>Incentivos regionales a la localización industrial</t>
  </si>
  <si>
    <t>Industrias culturales</t>
  </si>
  <si>
    <t>Bienes culturales y rehabilitación del patrimonio artístico cultural</t>
  </si>
  <si>
    <t>Empresa Nacional Hulleras del Norte, S.A. (HUNOSA)</t>
  </si>
  <si>
    <t xml:space="preserve">Cancelación de deudas </t>
  </si>
  <si>
    <t xml:space="preserve">Subvenciones y transferencias concedidas por Organismos de la Administración Central </t>
  </si>
  <si>
    <t xml:space="preserve">SUBVENCIONES CONCEDIDAS POR ORGANISMOS DE LA ADMINISTRACIÓN CENTRAL </t>
  </si>
  <si>
    <t>Fondo de protección a la cinematografía</t>
  </si>
  <si>
    <t>Promoción y cooperación cultural</t>
  </si>
  <si>
    <t>Agrupación española de entidades aseguradoras</t>
  </si>
  <si>
    <t>Investigación sanitaria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</si>
  <si>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</si>
  <si>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</si>
  <si>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</si>
  <si>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</si>
  <si>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</si>
  <si>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</si>
  <si>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</si>
  <si>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</si>
  <si>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</si>
  <si>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</si>
  <si>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</si>
  <si>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</si>
  <si>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</si>
  <si>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</si>
  <si>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</si>
  <si>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</si>
  <si>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</si>
  <si>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</si>
  <si>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Fomento y apoyo de actividades deportivas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</si>
  <si>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</si>
  <si>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</si>
  <si>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</si>
  <si>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</si>
  <si>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Cooperación al desarrollo</t>
  </si>
  <si>
    <t>Meteorología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</si>
  <si>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</si>
  <si>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</si>
  <si>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</si>
  <si>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</si>
  <si>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</si>
  <si>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</si>
  <si>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</si>
  <si>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</si>
  <si>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TRANSFERENCIAS CORRIENTES CONCEDIDAS POR FONDOS DE LA SEGURIDAD SOCIAL</t>
  </si>
  <si>
    <t>Consejo Administración Patrimonio Nacional</t>
  </si>
  <si>
    <t>Fundación Estatal Formación Empleo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</si>
  <si>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</si>
  <si>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</si>
  <si>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</si>
  <si>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</si>
  <si>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</si>
  <si>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Para financiar costes del sistema eléctrico</t>
  </si>
  <si>
    <t>Agencia de Información y Control Alimentarios</t>
  </si>
  <si>
    <t>Agencia Española de Medicamentos y Productos Sanitarios</t>
  </si>
  <si>
    <t>Sociedad Estatal de Gestión Inmobiliaria de Patrimonio (SEGIPSA)</t>
  </si>
  <si>
    <t>Comisión Nacional de los Mercados y de la Competencia</t>
  </si>
  <si>
    <t>Entidad Pública Empresarial del Suelo (SEPES)</t>
  </si>
  <si>
    <t>Bonificaciones fomento prevención y rehabilitación</t>
  </si>
  <si>
    <t>Oficinas de rehabilitación de viviendas de Navarra</t>
  </si>
  <si>
    <t>Sin especificar</t>
  </si>
  <si>
    <t>Aguas de la Cuenca de España</t>
  </si>
  <si>
    <t>Comisión Nacional del Mercado de la Competencia</t>
  </si>
  <si>
    <t xml:space="preserve">Al sector financiero </t>
  </si>
  <si>
    <t>D.31 Otras subvenciones a los productos</t>
  </si>
  <si>
    <t>TRANSFERENCIAS CORRIENTES CONCEDIDAS POR COMUNIDADES AUTÓNOMAS</t>
  </si>
  <si>
    <t>Fundación Residencia de Estudiantes</t>
  </si>
  <si>
    <t>2. Al subsector Administración Local</t>
  </si>
  <si>
    <t>3. Al subsector Fondos de la Seguridad Social</t>
  </si>
  <si>
    <t>Confederación Hidrográfica del Guadiana</t>
  </si>
  <si>
    <t xml:space="preserve">Instituto de la Juventud </t>
  </si>
  <si>
    <t>Sociedad Estatal Correos y Telégrafos SA</t>
  </si>
  <si>
    <t>Administrador de Infraestructuras Ferroviarias (ADIF)</t>
  </si>
  <si>
    <t>Consejo de la Transparencia y Buen Gobierno</t>
  </si>
  <si>
    <t>Fundación Española para la Cooperación Internacional Salud y Politica Social</t>
  </si>
  <si>
    <t>Organismo Autónomo Servicio Español para la Internacionalización de la Educación</t>
  </si>
  <si>
    <t>ISFL para la ayuda a personas mas desfavorecidas</t>
  </si>
  <si>
    <t>Servicios y Estudios para la Navegación Aérea y la Seguridad Aeronáutica S.A</t>
  </si>
  <si>
    <t>Innovación tecnológica de las telecomunicaciones </t>
  </si>
  <si>
    <t>D.99 Otras transferencias de capital (excluidastransferencias entre AA.PP.)</t>
  </si>
  <si>
    <t>Activos Fiscales Diferidos (DTA)</t>
  </si>
  <si>
    <t>Tranvia de Parla, S.A.</t>
  </si>
  <si>
    <t>Devolución de impuestos Consorcios Zona Franca</t>
  </si>
  <si>
    <t>Agencia Estatal de Seguridad Ferroviaria</t>
  </si>
  <si>
    <t>Fundación Centro para la Memoria de las Victimas del Terrorismo</t>
  </si>
  <si>
    <t>Fundación ICO</t>
  </si>
  <si>
    <t>Trabajo Penitenciario y Formación para el Empleo</t>
  </si>
  <si>
    <t>Multas de sentencias y otras causas extraordinarias</t>
  </si>
  <si>
    <t>Fondos de Capital Riesgo</t>
  </si>
  <si>
    <t>Fundación de la Biodiversidad</t>
  </si>
  <si>
    <t>Sociedad EXPASA Agricultura y Ganadería</t>
  </si>
  <si>
    <t>Exploración, Ordenación y Seguridad Minera</t>
  </si>
  <si>
    <t>Acciones en favor de los inmigrantes</t>
  </si>
  <si>
    <t>Ayuda Estatal directa para la  adquisición de viviendas</t>
  </si>
  <si>
    <t>Incentivos al desarrollo económico</t>
  </si>
  <si>
    <t>SEC 2010. Revisión Estadística 2019</t>
  </si>
  <si>
    <t>2.4. Sin especificar</t>
  </si>
  <si>
    <t>Centro de Investigaciones Energéticas,Tecnológicas y Medioambientales (CIEMAT)</t>
  </si>
  <si>
    <t>Puertos Canarios</t>
  </si>
  <si>
    <t>Fundació Universitaria Oberta</t>
  </si>
  <si>
    <t>Confederaciones Hidrográficas</t>
  </si>
  <si>
    <t>Créditos fiscales: Deducciones cine</t>
  </si>
  <si>
    <t>Créditos fiscales: Deducciones I+D+I</t>
  </si>
  <si>
    <t>Consorcio de la Ciudad de Santiago de Compostela</t>
  </si>
  <si>
    <t>Fabrica Nacional de Moneda y Timbre</t>
  </si>
  <si>
    <t>Ingenieria de Sistemas para la Defensa de España</t>
  </si>
  <si>
    <t>Agencia Nacional de Evaluación de la Calidad y Acreditación (ANECA) </t>
  </si>
  <si>
    <t>Sociedad Estatal para la Gestión de la Innovacion y las Tecnologías Turísticas S.A.  (SEGITUR)</t>
  </si>
  <si>
    <t>Recurso Renta Nacional Bruta (RNB)</t>
  </si>
  <si>
    <t>Consorcio de la Zona Franca de Cádiz</t>
  </si>
  <si>
    <t>Ingeniería de Sistemas para la Defensa de España</t>
  </si>
  <si>
    <t>Ayudas a la Eficiencia Energética</t>
  </si>
  <si>
    <t>Aportación Empresas SEPI</t>
  </si>
  <si>
    <t>Contribuciones a Instituciones Financieras Multilaterales </t>
  </si>
  <si>
    <t>4. A Administraciones de Seguridad Social</t>
  </si>
  <si>
    <t>Investigación energética medioambiental y tecnológica</t>
  </si>
  <si>
    <t>TRANSFERENCIAS DE CAPITAL CONCEDIDAS POR FONDOS DE LA SEGURIDAD SOCIAL</t>
  </si>
  <si>
    <t>1. Al subsector Administración Central (Estado y OOAA)</t>
  </si>
  <si>
    <t>Índice!A1</t>
  </si>
  <si>
    <t>Centro Universitario de Defensa Madrid</t>
  </si>
  <si>
    <t>Sociedad Estatal Instituto Nacional de Ciberseguridad de España (INCIBE)</t>
  </si>
  <si>
    <t>Infraestructura en asuntos económicos</t>
  </si>
  <si>
    <t>Rehabilitación de espacios públicos y ayudas a la vivienda</t>
  </si>
  <si>
    <t>Programas Espaciales</t>
  </si>
  <si>
    <t>Programas de Cooperación para el Agua y el Saneamiento</t>
  </si>
  <si>
    <t>Indemnizaciones por cumplimiento de sentencias y otras causas extraordinarias</t>
  </si>
  <si>
    <t>Sociedad Regional Cántabra de Promociones Turísticas S.A.</t>
  </si>
  <si>
    <t>3. Al Subsector Fondos de la Seguridad Social</t>
  </si>
  <si>
    <t>Consejo Superior de Investigaciones Científicas (CSIC)</t>
  </si>
  <si>
    <t xml:space="preserve">Andalucía </t>
  </si>
  <si>
    <t>A otras empresas de CCLL</t>
  </si>
  <si>
    <t>Sociedad Regional Cántabra de Promociones Turísticas</t>
  </si>
  <si>
    <t>Otras de fomento y gestión de empleo</t>
  </si>
  <si>
    <t>Agencia Española de Cooperación Internacional para el Desarrollo (AECID)</t>
  </si>
  <si>
    <t>Autoridad Independiente de Responsabilidad Fiscal (AIREF)</t>
  </si>
  <si>
    <t>Museo Do Mar de Galicia</t>
  </si>
  <si>
    <t>Consorcio Ciudad de Santiago</t>
  </si>
  <si>
    <t xml:space="preserve">Agencia EFE </t>
  </si>
  <si>
    <t>Fundación Gran Teatro Liceo</t>
  </si>
  <si>
    <t>Barcelona Supercomputing Center</t>
  </si>
  <si>
    <t>Consorcio para la Construcción, Equipamiento y Explotación de Laboratorio Llum Sincrotón</t>
  </si>
  <si>
    <t>Fundación Teatro Lírico</t>
  </si>
  <si>
    <t xml:space="preserve">Instituto Astrofísica de Canarias </t>
  </si>
  <si>
    <t xml:space="preserve">Consorcio Ciudad de Toledo </t>
  </si>
  <si>
    <t xml:space="preserve">Consorcio Ciudad de Santiago </t>
  </si>
  <si>
    <t>Centro Nacional de experimentación de Tecnologías de Hidrógeno y Pilas de Combustible</t>
  </si>
  <si>
    <t>Centro de Láseres Pulsados</t>
  </si>
  <si>
    <t>Consorcio Construcción, Equipamiento y Explotación de Laboratorio Llum Sincrotón</t>
  </si>
  <si>
    <t xml:space="preserve">Barcelona Supercomputing Center </t>
  </si>
  <si>
    <t>Logroño Integración del Ferrocarril 2002, S.A.</t>
  </si>
  <si>
    <t>Canal de Navarra</t>
  </si>
  <si>
    <t>Compensación de intereses de préstamos para la construcción naval</t>
  </si>
  <si>
    <t>Agencia Española de Seguridad Alimentaria y Nutrición (AESAN)</t>
  </si>
  <si>
    <t>Consorcio de Compensación de Seguros (CCS)</t>
  </si>
  <si>
    <t>Fundación del  Servicio Interconfederal de Mediación y Arbitraje (SIMA)</t>
  </si>
  <si>
    <t>Instituto de la Cinematografía y de las Artes Audiovisuales (ICAA)</t>
  </si>
  <si>
    <t>Instituto Nacional de Seguridad y Salud en el Trabajo (INSST)</t>
  </si>
  <si>
    <t>Cuidadores no profesionales</t>
  </si>
  <si>
    <t>Compañía Española de Reafianzamiento (CERSA)</t>
  </si>
  <si>
    <t>Sociedad Mercantil Estatal para la Gestión de la Innovación y las Tecnologías Turísticas (SEGITUR)</t>
  </si>
  <si>
    <t>Promoción y servicios a la juventud</t>
  </si>
  <si>
    <t>Regulación de los mercados agrarios y desarrollo rural</t>
  </si>
  <si>
    <t>Otras transferencias de capital a otros sectores</t>
  </si>
  <si>
    <t xml:space="preserve">Otros </t>
  </si>
  <si>
    <t>Fomento de Empleo</t>
  </si>
  <si>
    <t>Consorcio Sistema de Observación Costera de las Islas Baleares</t>
  </si>
  <si>
    <t>A empresas de CCLL</t>
  </si>
  <si>
    <t>Instituto Nacional de Técnica Aeroespacial Esteban Terradas</t>
  </si>
  <si>
    <t>Fondo Europeo de Garantía Agraria (FEGA)</t>
  </si>
  <si>
    <t>Alta Velocidad Valladolid 2003</t>
  </si>
  <si>
    <t>Fundación Centro Nacional de Investigaciones Cardiovasculares Carlos III</t>
  </si>
  <si>
    <t>Empresa Pública Puertos de Andalucía, S.A.</t>
  </si>
  <si>
    <t>Autopistas de peaje</t>
  </si>
  <si>
    <t xml:space="preserve">Subvencion al transporte </t>
  </si>
  <si>
    <t>Cotizaciones funcionarios de correos</t>
  </si>
  <si>
    <t>Agrupaciones Empresariales Innovadoras (AEI)</t>
  </si>
  <si>
    <t xml:space="preserve">Compensación costes indirectos en comercio de Derechos de Emisión de Gases de Efecto Invernadero </t>
  </si>
  <si>
    <t>Compensación de intereses por préstamos instrumentados por el ICO </t>
  </si>
  <si>
    <t>Agencia Estatal de Investigación (AEI)</t>
  </si>
  <si>
    <t>Agencia Estatal de la Administración Tributaria (AEAT)</t>
  </si>
  <si>
    <t>Consorcio para la Construcción, Equipamiento y Explotación del Centro Nacional de Investigación sobre la Evolución Humana</t>
  </si>
  <si>
    <t>Consorcio para el Equipamiento y Explotación del Laboratorio subterráneo de Canfranc (LSC)</t>
  </si>
  <si>
    <t>Consorcio Zona Especial de Canarias</t>
  </si>
  <si>
    <t>Fundación Real Fabrica de Tapices</t>
  </si>
  <si>
    <t>Grupo Radiotelevisión Española ( Grupo RTVE)</t>
  </si>
  <si>
    <t>Instituto para la Transición Justa</t>
  </si>
  <si>
    <t>Organismo Estatal Inspección de Trabajo y Seguridad Social</t>
  </si>
  <si>
    <t xml:space="preserve">Abastecimiento de aguas </t>
  </si>
  <si>
    <t>Acciones de integración a favor de los inmigrantes </t>
  </si>
  <si>
    <t>Acciones motivadas por siniestros, catástrofes u otros de reconocida urgencia </t>
  </si>
  <si>
    <t>Cofinanciación de los servicios de transporte colectivo urbano</t>
  </si>
  <si>
    <t>Compensación por garantía de recaudación del IPSI </t>
  </si>
  <si>
    <t>Juzgados de Paz</t>
  </si>
  <si>
    <t>Para financiar actuaciones en Ceuta y Melilla</t>
  </si>
  <si>
    <t>Programas culturales</t>
  </si>
  <si>
    <t>Programas de servicios sociales</t>
  </si>
  <si>
    <t>Programas educativos</t>
  </si>
  <si>
    <t>Programas relacionados con la violencia de género</t>
  </si>
  <si>
    <t>Sistema de Seguridad Social (incluye medidas COVID)</t>
  </si>
  <si>
    <t xml:space="preserve">  Servicio Público de Empleo Estatal (medidas COVID)</t>
  </si>
  <si>
    <t>Agencia Española de Cooperación Internacional</t>
  </si>
  <si>
    <t>Consorcio para el Diseño Construcción. Equipam. y Explotación del Sistema del Centro de Laseres Pulsados Ultracortos</t>
  </si>
  <si>
    <t>Consorcio para el Diseño, Construcción., Equipam. y Explotación de la Plataforma Oceánica de Canarias</t>
  </si>
  <si>
    <t>Fundación de los Ferrocarriles Españoles</t>
  </si>
  <si>
    <t>Hipódromo Zarzuela</t>
  </si>
  <si>
    <t>Instituto Nacional de Seguridad y Salud en el Trabajo</t>
  </si>
  <si>
    <t>Sociedad Estatal de Infraestructuras del Transporte Terrestre (SEITTSA)</t>
  </si>
  <si>
    <t>Consorcio para el Diseño Construcción. Equipam. y Explotación del Sistema de Observación Costero de Islas Baleares</t>
  </si>
  <si>
    <t>Cons. para Const. Equipam. y Explotac. d Sede Española de la  Fte Europea de Neutrones por Espalac (CONSORCIO ESS-BILBAO)</t>
  </si>
  <si>
    <t xml:space="preserve">Infraestructuras turísticas </t>
  </si>
  <si>
    <t>ADIF alta velocidad</t>
  </si>
  <si>
    <t>Autoridades Portuarias</t>
  </si>
  <si>
    <t>Paradores de turismo de España</t>
  </si>
  <si>
    <t>Sociedad Estatal Aguas de las Cuencas de Mediterráneas</t>
  </si>
  <si>
    <t xml:space="preserve">Agenda Digital </t>
  </si>
  <si>
    <t>Desarrollo tecnológico industrial</t>
  </si>
  <si>
    <t>Indemnizaciones por pensiones extraordinarias por terrorismo R.D. 1576/1990 </t>
  </si>
  <si>
    <t>GEBIDEXSA</t>
  </si>
  <si>
    <t xml:space="preserve">Consorcio Plataforma Oceánica de Canarias (PLOCAN) </t>
  </si>
  <si>
    <t>Consorcio Plataforma Oceánica de Canarias (PLOCAN)</t>
  </si>
  <si>
    <t>Zona de Actividades Logísticas e Insdustriales de Asturias (ZALIA)</t>
  </si>
  <si>
    <t>Consorcio Valencia 2007</t>
  </si>
  <si>
    <t>Centro Nacional de Investigación sobre la Evolución Humana (CENIEH)</t>
  </si>
  <si>
    <t>2.3. Exoneraciones cuotas COVID</t>
  </si>
  <si>
    <t>Exoneraciones ERTES COVID</t>
  </si>
  <si>
    <t>Exoneraciones AUTÓNOMOS COVID</t>
  </si>
  <si>
    <t>Cotizaciones sociales efectivas a Mutualismos</t>
  </si>
  <si>
    <t>Año: 2021</t>
  </si>
  <si>
    <t>Ayudas al funcionamiento y reducción de actividad de empresas productoras de carbón</t>
  </si>
  <si>
    <t>Regulación y protección de la propiedad industrial</t>
  </si>
  <si>
    <t>Fundacio per a la universitat Oberta de Catalunya</t>
  </si>
  <si>
    <t>Fundacio universitaria Balmes de Vic</t>
  </si>
  <si>
    <t>Instituto tecnológico de energía renovable S.A.</t>
  </si>
  <si>
    <t xml:space="preserve">Formación del personal </t>
  </si>
  <si>
    <t>Servicio Público de Empleo Estatal</t>
  </si>
  <si>
    <t>Protección medioambiente</t>
  </si>
  <si>
    <t>Fundación Privada Clinic per a la Recerca Biomédica </t>
  </si>
  <si>
    <t>Costes sociales y técnicos en la reordenación del carbón</t>
  </si>
  <si>
    <t>Otras transferencias de capital a empresas públicas</t>
  </si>
  <si>
    <t>A la Confederación Hidrográfica del Tajo</t>
  </si>
  <si>
    <t>Otras</t>
  </si>
  <si>
    <t>Investigación energética, medioambiental y tecnológica</t>
  </si>
  <si>
    <t>Investigación y estudio de las Fuerzas Armadas</t>
  </si>
  <si>
    <t>Investigación cientifica</t>
  </si>
  <si>
    <t>Cinematografía</t>
  </si>
  <si>
    <t>Elaboración y difusión estadística</t>
  </si>
  <si>
    <t>Fundación para la Investigación Biomédica del Hospital Universitario La Paz</t>
  </si>
  <si>
    <t>Reactivación económica de las comarcas mineras del carbón</t>
  </si>
  <si>
    <t>Regulación de los mercados agrarios</t>
  </si>
  <si>
    <t xml:space="preserve">ADIF-Alta Velocidad </t>
  </si>
  <si>
    <t>Fundación ENAIRE</t>
  </si>
  <si>
    <t>Ayudas al Sector Primario</t>
  </si>
  <si>
    <t>Agencia Estatal de Seguridad Aerea</t>
  </si>
  <si>
    <t>Autoridad Independiente de Responsabilidad Fiscal</t>
  </si>
  <si>
    <t>Casa Arabe</t>
  </si>
  <si>
    <t>Casa Asia</t>
  </si>
  <si>
    <t>Centro Sefarad-Israel</t>
  </si>
  <si>
    <t>Consorcio Casa Africa</t>
  </si>
  <si>
    <t>Consorcio Casa de America</t>
  </si>
  <si>
    <t>Consorcio Público Casa del Mediterráneo</t>
  </si>
  <si>
    <t>Empresa Nacional de Innovación (ENISA)</t>
  </si>
  <si>
    <t>Fundación Enaire</t>
  </si>
  <si>
    <t>Fundacíón Estatal para la Formación en el Empleo</t>
  </si>
  <si>
    <t>Fundación Internacional y para IberoamérIca de Administración y Políticas Públicas</t>
  </si>
  <si>
    <t>ISFL relacionadas con la ayuda a emigrantes, inmigrantes y refugiados</t>
  </si>
  <si>
    <t>Otras aportaciones al presupuesto de la UE</t>
  </si>
  <si>
    <t>Aguas de las Cuencas de España, SA (ACUAES) </t>
  </si>
  <si>
    <t>Comercial y Financiera Vasco-Castellana, S.A. (COFIVACASA)</t>
  </si>
  <si>
    <t>Grupo Radiotelevisión Española (Grupo RTVE)</t>
  </si>
  <si>
    <t>Sociedad Estatal de Infraestructuras Agrarias, S.A. (SEIASA) </t>
  </si>
  <si>
    <t>Financiación de inversiones en las Entidades Locales</t>
  </si>
  <si>
    <t>Infraestructura en carreteras y ferrocarriles</t>
  </si>
  <si>
    <t>Promoción de la cultura y otros intereses comunitarios</t>
  </si>
  <si>
    <t xml:space="preserve">ENAIRE </t>
  </si>
  <si>
    <t xml:space="preserve">Puertos del Estado </t>
  </si>
  <si>
    <t xml:space="preserve">RENFE Viajeros, S.A. </t>
  </si>
  <si>
    <t>Fundación Privada de L'Hospital de la Santa Creu i Sant Pau</t>
  </si>
  <si>
    <t>Inteligencia Artificial</t>
  </si>
  <si>
    <t>Politicas de cuidados e inclusión</t>
  </si>
  <si>
    <t>Investigación Científica</t>
  </si>
  <si>
    <t xml:space="preserve">Garantias Estandarizadas </t>
  </si>
  <si>
    <t>Préstamos reclasificados</t>
  </si>
  <si>
    <t>Regulación de la actividad del transporte por carretera</t>
  </si>
  <si>
    <t>Sentencia Canon Hidroeléctrico</t>
  </si>
  <si>
    <t xml:space="preserve">Sentencia a favor de ENDESA </t>
  </si>
  <si>
    <t>Sentencias Tributarias: pagos fraccionados Impuesto de Sociedades y Retenciones no residentes</t>
  </si>
  <si>
    <t>Año 2021</t>
  </si>
  <si>
    <r>
      <t>Fecha de actualización: 22</t>
    </r>
    <r>
      <rPr>
        <b/>
        <i/>
        <sz val="10"/>
        <rFont val="Arial"/>
        <family val="2"/>
      </rPr>
      <t xml:space="preserve"> de diciembre de 2023</t>
    </r>
  </si>
  <si>
    <t>Patronato de la Alhambra y Generalife</t>
  </si>
  <si>
    <t>Instituto de Diversificación y Ahorro de la Energía (I.D.A.E.)</t>
  </si>
  <si>
    <t>Fundación Nacional de Moneda y Timbre</t>
  </si>
  <si>
    <t>Fundación Centro Nacional del Vidrio</t>
  </si>
  <si>
    <t>Servicio Español para la Internacionalización de la Educación</t>
  </si>
  <si>
    <t>Agencia Española de Administración Tributaria</t>
  </si>
  <si>
    <t>Universidad Menéndez Pelayo</t>
  </si>
  <si>
    <t>Agencia Estatal de Investigación</t>
  </si>
  <si>
    <t>Instituto para la Diversificación y Ahorro de Energía</t>
  </si>
  <si>
    <t>Consorcio Construcción, Equipamiento y Explotación de Laboratorio de Canfranc</t>
  </si>
  <si>
    <t>CETURSA Sierra Nevada</t>
  </si>
  <si>
    <t xml:space="preserve">Sociedad Gallega de Medio Ambiente </t>
  </si>
  <si>
    <t>Consorcio Urbanístico Área Tecnológica del Sur</t>
  </si>
  <si>
    <t>Trabajo penitenciario y formación empleo ( Mº Interior)</t>
  </si>
  <si>
    <t>CCLL Servicios Sociales Territoriales (Pais Vasco)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</si>
</sst>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i/>
      <sz val="10"/>
      <name val="Arial"/>
      <family val="2"/>
    </font>
    <font>
      <b/>
      <sz val="11"/>
      <color rgb="FF4B227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EEF4FC"/>
        <bgColor rgb="FF000000"/>
      </patternFill>
    </fill>
    <fill>
      <patternFill patternType="solid">
        <fgColor rgb="FFDFEAF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" fillId="0" borderId="0"/>
    <xf numFmtId="0" fontId="28" fillId="0" borderId="0"/>
  </cellStyleXfs>
  <cellXfs count="130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0" borderId="0" xfId="2"/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0" fillId="4" borderId="0" xfId="1" applyNumberFormat="1" applyFont="1" applyFill="1" applyBorder="1" applyProtection="1"/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18" fillId="4" borderId="0" xfId="1" quotePrefix="1" applyNumberFormat="1" applyFont="1" applyFill="1" applyBorder="1" applyAlignment="1" applyProtection="1">
      <alignment horizontal="left" vertical="center" wrapText="1"/>
    </xf>
    <xf numFmtId="164" fontId="19" fillId="0" borderId="0" xfId="1" applyNumberFormat="1" applyFont="1" applyProtection="1"/>
    <xf numFmtId="164" fontId="18" fillId="4" borderId="0" xfId="1" applyNumberFormat="1" applyFont="1" applyFill="1" applyBorder="1" applyAlignment="1" applyProtection="1">
      <alignment horizontal="left" vertical="center" wrapText="1"/>
    </xf>
    <xf numFmtId="164" fontId="10" fillId="4" borderId="0" xfId="1" applyNumberFormat="1" applyFont="1" applyFill="1" applyBorder="1" applyAlignment="1" applyProtection="1">
      <alignment horizontal="left" vertical="center" wrapText="1"/>
    </xf>
    <xf numFmtId="164" fontId="20" fillId="0" borderId="0" xfId="1" applyNumberFormat="1" applyFont="1" applyProtection="1"/>
    <xf numFmtId="164" fontId="19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8" fillId="2" borderId="0" xfId="1" quotePrefix="1" applyNumberFormat="1" applyFont="1" applyFill="1" applyBorder="1" applyAlignment="1" applyProtection="1">
      <alignment horizontal="left" vertical="center" wrapText="1"/>
    </xf>
    <xf numFmtId="164" fontId="18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0" fillId="7" borderId="0" xfId="1" applyNumberFormat="1" applyFont="1" applyFill="1" applyProtection="1"/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" fontId="10" fillId="9" borderId="0" xfId="0" applyNumberFormat="1" applyFont="1" applyFill="1" applyBorder="1" applyAlignment="1" applyProtection="1">
      <alignment horizontal="lef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center" vertical="center" wrapText="1"/>
    </xf>
    <xf numFmtId="165" fontId="26" fillId="8" borderId="0" xfId="0" applyNumberFormat="1" applyFont="1" applyFill="1" applyBorder="1" applyAlignment="1" applyProtection="1">
      <alignment horizontal="right" vertical="center" wrapText="1"/>
    </xf>
    <xf numFmtId="165" fontId="10" fillId="9" borderId="0" xfId="0" applyNumberFormat="1" applyFont="1" applyFill="1" applyBorder="1" applyAlignment="1" applyProtection="1">
      <alignment horizontal="right" vertical="center" wrapText="1"/>
    </xf>
    <xf numFmtId="165" fontId="26" fillId="10" borderId="0" xfId="0" applyNumberFormat="1" applyFont="1" applyFill="1" applyBorder="1" applyAlignment="1" applyProtection="1">
      <alignment horizontal="righ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/>
    </xf>
    <xf numFmtId="164" fontId="10" fillId="11" borderId="0" xfId="0" applyNumberFormat="1" applyFont="1" applyFill="1" applyBorder="1" applyAlignment="1" applyProtection="1">
      <alignment horizontal="left" vertical="center" wrapText="1"/>
    </xf>
    <xf numFmtId="164" fontId="26" fillId="11" borderId="0" xfId="0" applyNumberFormat="1" applyFont="1" applyFill="1" applyBorder="1" applyAlignment="1" applyProtection="1">
      <alignment horizontal="left" vertical="center" wrapText="1"/>
    </xf>
    <xf numFmtId="164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7" applyNumberFormat="1" applyFont="1" applyFill="1" applyProtection="1">
      <protection locked="0"/>
    </xf>
    <xf numFmtId="164" fontId="16" fillId="0" borderId="0" xfId="7" applyNumberFormat="1" applyFont="1" applyFill="1" applyBorder="1" applyAlignment="1" applyProtection="1">
      <alignment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/>
      <protection locked="0"/>
    </xf>
    <xf numFmtId="164" fontId="10" fillId="0" borderId="0" xfId="7" applyNumberFormat="1" applyFont="1" applyFill="1" applyBorder="1" applyProtection="1">
      <protection locked="0"/>
    </xf>
    <xf numFmtId="164" fontId="13" fillId="0" borderId="0" xfId="7" applyNumberFormat="1" applyFont="1" applyFill="1" applyBorder="1" applyProtection="1">
      <protection locked="0"/>
    </xf>
    <xf numFmtId="164" fontId="19" fillId="0" borderId="0" xfId="7" applyNumberFormat="1" applyFont="1" applyFill="1" applyProtection="1"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7" applyNumberFormat="1" applyFont="1" applyFill="1" applyProtection="1">
      <protection locked="0"/>
    </xf>
    <xf numFmtId="165" fontId="10" fillId="0" borderId="0" xfId="7" applyNumberFormat="1" applyFont="1" applyFill="1" applyBorder="1" applyAlignment="1" applyProtection="1">
      <alignment horizontal="righ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7" quotePrefix="1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0" xfId="7" applyNumberFormat="1" applyFont="1" applyFill="1" applyProtection="1">
      <protection locked="0"/>
    </xf>
    <xf numFmtId="164" fontId="13" fillId="0" borderId="0" xfId="1" applyNumberFormat="1" applyFont="1" applyFill="1" applyProtection="1"/>
    <xf numFmtId="3" fontId="2" fillId="0" borderId="0" xfId="1" applyNumberFormat="1"/>
    <xf numFmtId="3" fontId="29" fillId="4" borderId="0" xfId="9" quotePrefix="1" applyNumberFormat="1" applyFont="1" applyFill="1" applyBorder="1" applyAlignment="1">
      <alignment horizontal="left"/>
    </xf>
    <xf numFmtId="3" fontId="29" fillId="4" borderId="0" xfId="9" applyNumberFormat="1" applyFont="1" applyFill="1" applyBorder="1" applyAlignment="1">
      <alignment horizontal="left"/>
    </xf>
    <xf numFmtId="0" fontId="2" fillId="0" borderId="0" xfId="1" applyFill="1"/>
    <xf numFmtId="1" fontId="12" fillId="2" borderId="0" xfId="1" applyNumberFormat="1" applyFont="1" applyFill="1" applyBorder="1" applyProtection="1"/>
    <xf numFmtId="164" fontId="16" fillId="2" borderId="0" xfId="1" applyNumberFormat="1" applyFont="1" applyFill="1" applyBorder="1" applyAlignment="1" applyProtection="1">
      <alignment vertical="center" wrapText="1"/>
    </xf>
    <xf numFmtId="1" fontId="15" fillId="2" borderId="0" xfId="1" applyNumberFormat="1" applyFont="1" applyFill="1" applyBorder="1" applyAlignment="1" applyProtection="1">
      <alignment horizontal="left"/>
    </xf>
    <xf numFmtId="164" fontId="16" fillId="2" borderId="0" xfId="1" applyNumberFormat="1" applyFont="1" applyFill="1" applyBorder="1" applyAlignment="1" applyProtection="1">
      <alignment horizontal="left"/>
    </xf>
    <xf numFmtId="1" fontId="15" fillId="2" borderId="0" xfId="1" quotePrefix="1" applyNumberFormat="1" applyFont="1" applyFill="1" applyBorder="1" applyAlignment="1" applyProtection="1">
      <alignment horizontal="left"/>
    </xf>
    <xf numFmtId="1" fontId="17" fillId="2" borderId="0" xfId="1" applyNumberFormat="1" applyFont="1" applyFill="1" applyBorder="1" applyAlignment="1" applyProtection="1">
      <alignment horizontal="left"/>
    </xf>
    <xf numFmtId="1" fontId="10" fillId="2" borderId="0" xfId="1" applyNumberFormat="1" applyFont="1" applyFill="1" applyBorder="1" applyAlignment="1" applyProtection="1">
      <alignment horizontal="left" vertical="center" wrapText="1"/>
    </xf>
    <xf numFmtId="164" fontId="16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center" vertical="center" wrapText="1"/>
    </xf>
    <xf numFmtId="165" fontId="10" fillId="2" borderId="0" xfId="1" applyNumberFormat="1" applyFont="1" applyFill="1" applyBorder="1" applyAlignment="1" applyProtection="1">
      <alignment horizontal="right" vertical="center" wrapText="1"/>
    </xf>
    <xf numFmtId="164" fontId="10" fillId="2" borderId="0" xfId="8" quotePrefix="1" applyNumberFormat="1" applyFont="1" applyFill="1" applyBorder="1" applyAlignment="1" applyProtection="1">
      <alignment horizontal="left" vertical="center" wrapText="1" indent="1"/>
    </xf>
    <xf numFmtId="164" fontId="10" fillId="2" borderId="0" xfId="1" quotePrefix="1" applyNumberFormat="1" applyFont="1" applyFill="1" applyBorder="1" applyAlignment="1" applyProtection="1">
      <alignment horizontal="left" vertical="center" wrapText="1" indent="1"/>
    </xf>
    <xf numFmtId="165" fontId="10" fillId="12" borderId="0" xfId="1" applyNumberFormat="1" applyFont="1" applyFill="1" applyBorder="1" applyAlignment="1" applyProtection="1">
      <alignment horizontal="right" vertical="center" wrapText="1"/>
    </xf>
    <xf numFmtId="164" fontId="10" fillId="2" borderId="0" xfId="8" applyNumberFormat="1" applyFont="1" applyFill="1" applyBorder="1" applyAlignment="1" applyProtection="1">
      <alignment horizontal="left" vertical="center" wrapText="1" indent="1"/>
    </xf>
    <xf numFmtId="164" fontId="10" fillId="2" borderId="0" xfId="8" applyNumberFormat="1" applyFont="1" applyFill="1" applyBorder="1" applyAlignment="1" applyProtection="1">
      <alignment horizontal="left" vertical="center" wrapText="1"/>
    </xf>
    <xf numFmtId="165" fontId="10" fillId="2" borderId="0" xfId="8" applyNumberFormat="1" applyFont="1" applyFill="1" applyBorder="1" applyAlignment="1" applyProtection="1">
      <alignment horizontal="right" vertical="center" wrapText="1"/>
    </xf>
    <xf numFmtId="164" fontId="10" fillId="2" borderId="0" xfId="1" applyNumberFormat="1" applyFont="1" applyFill="1" applyBorder="1" applyAlignment="1" applyProtection="1">
      <alignment horizontal="left" vertical="center" indent="1"/>
    </xf>
    <xf numFmtId="1" fontId="13" fillId="2" borderId="0" xfId="1" applyNumberFormat="1" applyFont="1" applyFill="1" applyProtection="1"/>
    <xf numFmtId="1" fontId="12" fillId="0" borderId="0" xfId="0" applyNumberFormat="1" applyFont="1" applyFill="1" applyBorder="1" applyProtection="1"/>
    <xf numFmtId="164" fontId="13" fillId="0" borderId="0" xfId="0" applyNumberFormat="1" applyFont="1" applyFill="1" applyProtection="1"/>
    <xf numFmtId="164" fontId="16" fillId="0" borderId="0" xfId="0" applyNumberFormat="1" applyFont="1" applyFill="1" applyBorder="1" applyAlignment="1" applyProtection="1">
      <alignment vertical="center" wrapText="1"/>
    </xf>
    <xf numFmtId="1" fontId="15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1" fontId="15" fillId="0" borderId="0" xfId="0" quotePrefix="1" applyNumberFormat="1" applyFont="1" applyFill="1" applyBorder="1" applyAlignment="1" applyProtection="1">
      <alignment horizontal="left"/>
    </xf>
    <xf numFmtId="1" fontId="17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Protection="1"/>
    <xf numFmtId="164" fontId="10" fillId="0" borderId="0" xfId="0" quotePrefix="1" applyNumberFormat="1" applyFont="1" applyFill="1" applyBorder="1" applyAlignment="1" applyProtection="1">
      <alignment horizontal="left" vertical="center" wrapText="1" indent="1"/>
    </xf>
    <xf numFmtId="3" fontId="10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2"/>
    </xf>
    <xf numFmtId="164" fontId="19" fillId="2" borderId="0" xfId="1" applyNumberFormat="1" applyFont="1" applyFill="1" applyProtection="1"/>
    <xf numFmtId="1" fontId="26" fillId="0" borderId="0" xfId="0" applyNumberFormat="1" applyFont="1" applyFill="1" applyBorder="1" applyAlignment="1" applyProtection="1">
      <alignment horizontal="left" vertical="center" wrapText="1" indent="1"/>
    </xf>
    <xf numFmtId="1" fontId="10" fillId="0" borderId="0" xfId="1" applyNumberFormat="1" applyFont="1" applyFill="1" applyBorder="1" applyAlignment="1" applyProtection="1">
      <alignment horizontal="left" vertical="center" wrapText="1"/>
    </xf>
    <xf numFmtId="164" fontId="18" fillId="0" borderId="0" xfId="1" applyNumberFormat="1" applyFont="1" applyFill="1" applyBorder="1" applyAlignment="1" applyProtection="1">
      <alignment horizontal="left"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</xf>
    <xf numFmtId="164" fontId="10" fillId="13" borderId="0" xfId="1" applyNumberFormat="1" applyFont="1" applyFill="1" applyBorder="1" applyAlignment="1" applyProtection="1">
      <alignment horizontal="left" vertical="center" wrapText="1" indent="1"/>
    </xf>
    <xf numFmtId="164" fontId="10" fillId="13" borderId="0" xfId="1" applyNumberFormat="1" applyFont="1" applyFill="1" applyBorder="1" applyAlignment="1" applyProtection="1">
      <alignment horizontal="left" vertical="center" wrapText="1"/>
    </xf>
    <xf numFmtId="165" fontId="10" fillId="13" borderId="0" xfId="1" applyNumberFormat="1" applyFont="1" applyFill="1" applyBorder="1" applyAlignment="1" applyProtection="1">
      <alignment horizontal="right" vertical="center" wrapText="1"/>
    </xf>
    <xf numFmtId="1" fontId="26" fillId="10" borderId="0" xfId="0" applyNumberFormat="1" applyFont="1" applyFill="1" applyBorder="1" applyAlignment="1" applyProtection="1">
      <alignment horizontal="left" vertical="center" wrapText="1" indent="1"/>
    </xf>
    <xf numFmtId="164" fontId="26" fillId="8" borderId="0" xfId="0" applyNumberFormat="1" applyFont="1" applyFill="1" applyBorder="1" applyAlignment="1" applyProtection="1">
      <alignment horizontal="left" vertical="center" wrapText="1"/>
    </xf>
    <xf numFmtId="1" fontId="26" fillId="8" borderId="0" xfId="0" applyNumberFormat="1" applyFont="1" applyFill="1" applyBorder="1" applyAlignment="1" applyProtection="1">
      <alignment horizontal="left" vertical="center" wrapText="1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64" fontId="8" fillId="2" borderId="0" xfId="2" applyNumberFormat="1" applyFill="1" applyBorder="1" applyAlignment="1" applyProtection="1">
      <alignment horizontal="center" vertical="center" wrapText="1"/>
    </xf>
    <xf numFmtId="0" fontId="2" fillId="0" borderId="0" xfId="1" applyAlignment="1">
      <alignment horizontal="center" vertical="center" wrapText="1"/>
    </xf>
    <xf numFmtId="1" fontId="26" fillId="10" borderId="0" xfId="0" applyNumberFormat="1" applyFont="1" applyFill="1" applyBorder="1" applyAlignment="1" applyProtection="1">
      <alignment horizontal="left" vertical="center" wrapText="1" indent="2"/>
    </xf>
    <xf numFmtId="164" fontId="24" fillId="2" borderId="0" xfId="1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7" applyNumberFormat="1" applyFont="1" applyFill="1" applyBorder="1" applyAlignment="1" applyProtection="1">
      <alignment horizontal="center" vertical="center" wrapText="1"/>
      <protection locked="0"/>
    </xf>
  </cellXfs>
  <cellStyles count="10">
    <cellStyle name="Hipervínculo" xfId="2" builtinId="8"/>
    <cellStyle name="Hipervínculo 2" xfId="6"/>
    <cellStyle name="Normal" xfId="0" builtinId="0"/>
    <cellStyle name="Normal 2" xfId="5"/>
    <cellStyle name="Normal 3" xfId="7"/>
    <cellStyle name="Normal 5" xfId="1"/>
    <cellStyle name="Normal 5 2" xfId="3"/>
    <cellStyle name="Normal 6" xfId="4"/>
    <cellStyle name="Normal_Estado (total) 2" xfId="8"/>
    <cellStyle name="Normal_Transferencias corrientes 2006" xfId="9"/>
  </cellStyles>
  <dxfs count="0"/>
  <tableStyles count="0" defaultTableStyle="TableStyleMedium2" defaultPivotStyle="PivotStyleLight16"/>
  <colors>
    <mruColors>
      <color rgb="FF333333"/>
      <color rgb="FFFF0000"/>
      <color rgb="FFFFFFFF"/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1"/>
  <sheetViews>
    <sheetView showGridLines="0" tabSelected="1" zoomScaleNormal="100" zoomScaleSheetLayoutView="100" workbookViewId="0"/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2</v>
      </c>
      <c r="C2" s="3"/>
    </row>
    <row r="3" spans="1:4" s="2" customFormat="1" ht="18" x14ac:dyDescent="0.2">
      <c r="A3" s="3"/>
      <c r="B3" s="5" t="s">
        <v>478</v>
      </c>
      <c r="C3" s="3"/>
    </row>
    <row r="4" spans="1:4" s="2" customFormat="1" ht="15.75" x14ac:dyDescent="0.2">
      <c r="B4" s="6" t="s">
        <v>287</v>
      </c>
    </row>
    <row r="5" spans="1:4" s="2" customFormat="1" x14ac:dyDescent="0.2">
      <c r="B5" s="7" t="s">
        <v>479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13" t="s">
        <v>3</v>
      </c>
    </row>
    <row r="10" spans="1:4" x14ac:dyDescent="0.2">
      <c r="B10" s="13" t="s">
        <v>229</v>
      </c>
    </row>
    <row r="11" spans="1:4" s="10" customFormat="1" ht="14.25" x14ac:dyDescent="0.2">
      <c r="B11" s="13" t="s">
        <v>4</v>
      </c>
    </row>
    <row r="12" spans="1:4" s="10" customFormat="1" ht="14.25" x14ac:dyDescent="0.2">
      <c r="B12" s="13" t="s">
        <v>5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1</v>
      </c>
    </row>
    <row r="16" spans="1:4" s="10" customFormat="1" ht="14.25" x14ac:dyDescent="0.2">
      <c r="B16" s="11" t="s">
        <v>230</v>
      </c>
    </row>
    <row r="17" s="10" customFormat="1" ht="14.25" x14ac:dyDescent="0.2"/>
    <row r="18" s="10" customFormat="1" ht="14.25" x14ac:dyDescent="0.2"/>
    <row r="19" s="10" customFormat="1" ht="14.25" x14ac:dyDescent="0.2"/>
    <row r="20" s="10" customFormat="1" ht="14.25" x14ac:dyDescent="0.2"/>
    <row r="21" s="10" customFormat="1" ht="14.25" x14ac:dyDescent="0.2"/>
  </sheetData>
  <hyperlinks>
    <hyperlink ref="B11" location="'Tabla 3'!A1" display="Tabla 3: Subvenciones y trasnferencias concedidas por la Administración Regional"/>
    <hyperlink ref="B9" location="'Tabla 1'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'Tabla 4'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02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20.100000000000001" customHeight="1" x14ac:dyDescent="0.2"/>
  <cols>
    <col min="1" max="1" width="3" style="29" customWidth="1"/>
    <col min="2" max="2" width="114.7109375" style="15" customWidth="1"/>
    <col min="3" max="3" width="1.5703125" style="65" customWidth="1"/>
    <col min="4" max="4" width="17.42578125" style="15" customWidth="1"/>
    <col min="5" max="5" width="1.5703125" style="12" customWidth="1"/>
    <col min="6" max="6" width="8.5703125" style="12"/>
    <col min="7" max="7" width="5" style="12" customWidth="1"/>
    <col min="8" max="8" width="59.5703125" style="12" customWidth="1"/>
    <col min="9" max="9" width="1.5703125" style="12" customWidth="1"/>
    <col min="10" max="10" width="17.42578125" style="12" customWidth="1"/>
    <col min="11" max="16384" width="8.5703125" style="12"/>
  </cols>
  <sheetData>
    <row r="1" spans="1:6" ht="20.100000000000001" customHeight="1" x14ac:dyDescent="0.25">
      <c r="A1" s="70" t="s">
        <v>55</v>
      </c>
      <c r="B1" s="30"/>
      <c r="C1" s="30"/>
      <c r="D1" s="71"/>
    </row>
    <row r="2" spans="1:6" ht="20.100000000000001" customHeight="1" x14ac:dyDescent="0.25">
      <c r="A2" s="72" t="s">
        <v>7</v>
      </c>
      <c r="B2" s="73"/>
      <c r="C2" s="31"/>
      <c r="D2" s="123"/>
    </row>
    <row r="3" spans="1:6" ht="20.100000000000001" customHeight="1" x14ac:dyDescent="0.25">
      <c r="A3" s="74"/>
      <c r="B3" s="73"/>
      <c r="C3" s="31"/>
      <c r="D3" s="123"/>
    </row>
    <row r="4" spans="1:6" ht="20.100000000000001" customHeight="1" x14ac:dyDescent="0.25">
      <c r="A4" s="75" t="s">
        <v>419</v>
      </c>
      <c r="B4" s="73"/>
      <c r="C4" s="31"/>
      <c r="D4" s="124" t="s">
        <v>310</v>
      </c>
    </row>
    <row r="5" spans="1:6" ht="20.100000000000001" customHeight="1" x14ac:dyDescent="0.25">
      <c r="A5" s="75"/>
      <c r="B5" s="73"/>
      <c r="C5" s="31"/>
      <c r="D5" s="124"/>
    </row>
    <row r="6" spans="1:6" ht="20.100000000000001" customHeight="1" x14ac:dyDescent="0.2">
      <c r="A6" s="122" t="s">
        <v>56</v>
      </c>
      <c r="B6" s="122"/>
      <c r="C6" s="122"/>
      <c r="D6" s="122"/>
      <c r="F6" s="125"/>
    </row>
    <row r="7" spans="1:6" ht="20.100000000000001" customHeight="1" x14ac:dyDescent="0.2">
      <c r="A7" s="122"/>
      <c r="B7" s="122"/>
      <c r="C7" s="122"/>
      <c r="D7" s="122"/>
      <c r="F7" s="125"/>
    </row>
    <row r="8" spans="1:6" ht="20.100000000000001" customHeight="1" x14ac:dyDescent="0.2">
      <c r="A8" s="76"/>
      <c r="B8" s="77"/>
      <c r="C8" s="35"/>
      <c r="D8" s="78"/>
    </row>
    <row r="9" spans="1:6" ht="20.100000000000001" customHeight="1" x14ac:dyDescent="0.2">
      <c r="A9" s="121" t="s">
        <v>240</v>
      </c>
      <c r="B9" s="121"/>
      <c r="C9" s="34"/>
      <c r="D9" s="44">
        <f>+D11+D27</f>
        <v>5382</v>
      </c>
      <c r="E9" s="66"/>
      <c r="F9" s="66"/>
    </row>
    <row r="10" spans="1:6" ht="20.100000000000001" customHeight="1" x14ac:dyDescent="0.2">
      <c r="A10" s="76"/>
      <c r="B10" s="77"/>
      <c r="C10" s="35"/>
      <c r="D10" s="79"/>
    </row>
    <row r="11" spans="1:6" ht="20.100000000000001" customHeight="1" x14ac:dyDescent="0.2">
      <c r="A11" s="120" t="s">
        <v>9</v>
      </c>
      <c r="B11" s="120"/>
      <c r="C11" s="34"/>
      <c r="D11" s="46">
        <f>+D13+D21+D23+D25</f>
        <v>1011</v>
      </c>
    </row>
    <row r="12" spans="1:6" ht="20.100000000000001" customHeight="1" x14ac:dyDescent="0.2">
      <c r="A12" s="76"/>
      <c r="B12" s="35"/>
      <c r="C12" s="35"/>
      <c r="D12" s="79"/>
    </row>
    <row r="13" spans="1:6" ht="20.100000000000001" customHeight="1" x14ac:dyDescent="0.2">
      <c r="A13" s="126" t="s">
        <v>10</v>
      </c>
      <c r="B13" s="126"/>
      <c r="C13" s="34"/>
      <c r="D13" s="46">
        <f>SUM(D15:D19)</f>
        <v>1011</v>
      </c>
    </row>
    <row r="14" spans="1:6" ht="20.100000000000001" customHeight="1" x14ac:dyDescent="0.2">
      <c r="A14" s="76"/>
      <c r="B14" s="35"/>
      <c r="C14" s="35"/>
      <c r="D14" s="79"/>
      <c r="E14" s="2"/>
      <c r="F14" s="2"/>
    </row>
    <row r="15" spans="1:6" ht="20.100000000000001" customHeight="1" x14ac:dyDescent="0.2">
      <c r="A15" s="76"/>
      <c r="B15" s="36" t="s">
        <v>441</v>
      </c>
      <c r="C15" s="35"/>
      <c r="D15" s="79">
        <v>50</v>
      </c>
      <c r="E15" s="2"/>
      <c r="F15" s="2"/>
    </row>
    <row r="16" spans="1:6" ht="20.100000000000001" customHeight="1" x14ac:dyDescent="0.2">
      <c r="A16" s="76"/>
      <c r="B16" s="36" t="s">
        <v>292</v>
      </c>
      <c r="C16" s="35"/>
      <c r="D16" s="79">
        <v>5</v>
      </c>
      <c r="E16" s="36" t="s">
        <v>57</v>
      </c>
      <c r="F16" s="36"/>
    </row>
    <row r="17" spans="1:8" ht="20.100000000000001" customHeight="1" x14ac:dyDescent="0.2">
      <c r="A17" s="76"/>
      <c r="B17" s="36" t="s">
        <v>442</v>
      </c>
      <c r="C17" s="35"/>
      <c r="D17" s="79">
        <v>2</v>
      </c>
      <c r="E17" s="36"/>
      <c r="F17" s="36"/>
    </row>
    <row r="18" spans="1:8" ht="20.100000000000001" customHeight="1" x14ac:dyDescent="0.2">
      <c r="A18" s="76"/>
      <c r="B18" s="36" t="s">
        <v>59</v>
      </c>
      <c r="C18" s="35"/>
      <c r="D18" s="79">
        <v>844</v>
      </c>
      <c r="E18" s="36" t="s">
        <v>60</v>
      </c>
      <c r="F18" s="36"/>
    </row>
    <row r="19" spans="1:8" ht="20.100000000000001" customHeight="1" x14ac:dyDescent="0.2">
      <c r="A19" s="76"/>
      <c r="B19" s="36" t="s">
        <v>263</v>
      </c>
      <c r="C19" s="35"/>
      <c r="D19" s="79">
        <v>110</v>
      </c>
      <c r="E19" s="36" t="s">
        <v>58</v>
      </c>
      <c r="F19" s="36"/>
    </row>
    <row r="20" spans="1:8" ht="20.100000000000001" customHeight="1" x14ac:dyDescent="0.2">
      <c r="A20" s="76"/>
      <c r="B20" s="35"/>
      <c r="C20" s="35"/>
      <c r="D20" s="79"/>
      <c r="E20" s="2"/>
      <c r="F20" s="2"/>
    </row>
    <row r="21" spans="1:8" ht="20.100000000000001" customHeight="1" x14ac:dyDescent="0.2">
      <c r="A21" s="120" t="s">
        <v>12</v>
      </c>
      <c r="B21" s="120"/>
      <c r="C21" s="34"/>
      <c r="D21" s="46">
        <v>0</v>
      </c>
      <c r="E21" s="2"/>
      <c r="F21" s="2"/>
    </row>
    <row r="22" spans="1:8" ht="20.100000000000001" customHeight="1" x14ac:dyDescent="0.2">
      <c r="A22" s="76"/>
      <c r="B22" s="35"/>
      <c r="C22" s="35"/>
      <c r="D22" s="79"/>
    </row>
    <row r="23" spans="1:8" ht="20.100000000000001" customHeight="1" x14ac:dyDescent="0.2">
      <c r="A23" s="120" t="s">
        <v>19</v>
      </c>
      <c r="B23" s="120"/>
      <c r="C23" s="34"/>
      <c r="D23" s="46">
        <v>0</v>
      </c>
    </row>
    <row r="24" spans="1:8" ht="20.100000000000001" customHeight="1" x14ac:dyDescent="0.2">
      <c r="A24" s="76"/>
      <c r="B24" s="35"/>
      <c r="C24" s="35"/>
      <c r="D24" s="79"/>
    </row>
    <row r="25" spans="1:8" ht="20.100000000000001" customHeight="1" x14ac:dyDescent="0.2">
      <c r="A25" s="120" t="s">
        <v>21</v>
      </c>
      <c r="B25" s="120"/>
      <c r="C25" s="34"/>
      <c r="D25" s="46">
        <v>0</v>
      </c>
    </row>
    <row r="26" spans="1:8" ht="20.100000000000001" customHeight="1" x14ac:dyDescent="0.2">
      <c r="A26" s="76"/>
      <c r="B26" s="35"/>
      <c r="C26" s="35"/>
      <c r="D26" s="79"/>
    </row>
    <row r="27" spans="1:8" ht="20.100000000000001" customHeight="1" x14ac:dyDescent="0.2">
      <c r="A27" s="120" t="s">
        <v>22</v>
      </c>
      <c r="B27" s="120"/>
      <c r="C27" s="34"/>
      <c r="D27" s="46">
        <f>+D29</f>
        <v>4371</v>
      </c>
    </row>
    <row r="28" spans="1:8" ht="20.100000000000001" customHeight="1" x14ac:dyDescent="0.2">
      <c r="A28" s="76"/>
      <c r="B28" s="35"/>
      <c r="C28" s="35"/>
      <c r="D28" s="79"/>
      <c r="H28" s="69"/>
    </row>
    <row r="29" spans="1:8" ht="20.100000000000001" customHeight="1" x14ac:dyDescent="0.2">
      <c r="A29" s="120" t="s">
        <v>23</v>
      </c>
      <c r="B29" s="120"/>
      <c r="C29" s="34"/>
      <c r="D29" s="46">
        <f>SUM(D31:D34)</f>
        <v>4371</v>
      </c>
    </row>
    <row r="30" spans="1:8" ht="20.100000000000001" customHeight="1" x14ac:dyDescent="0.2">
      <c r="A30" s="76"/>
      <c r="B30" s="35"/>
      <c r="C30" s="35"/>
      <c r="D30" s="79"/>
    </row>
    <row r="31" spans="1:8" ht="20.100000000000001" customHeight="1" x14ac:dyDescent="0.2">
      <c r="A31" s="76"/>
      <c r="B31" s="36" t="s">
        <v>364</v>
      </c>
      <c r="C31" s="35"/>
      <c r="D31" s="79">
        <v>92</v>
      </c>
    </row>
    <row r="32" spans="1:8" ht="20.100000000000001" customHeight="1" x14ac:dyDescent="0.2">
      <c r="A32" s="76"/>
      <c r="B32" s="36" t="s">
        <v>244</v>
      </c>
      <c r="C32" s="35"/>
      <c r="D32" s="79">
        <v>4185</v>
      </c>
    </row>
    <row r="33" spans="1:6" ht="20.100000000000001" customHeight="1" x14ac:dyDescent="0.2">
      <c r="A33" s="76"/>
      <c r="B33" s="36" t="s">
        <v>365</v>
      </c>
      <c r="C33" s="35"/>
      <c r="D33" s="79">
        <v>91</v>
      </c>
    </row>
    <row r="34" spans="1:6" ht="20.100000000000001" customHeight="1" x14ac:dyDescent="0.2">
      <c r="A34" s="76"/>
      <c r="B34" s="80" t="s">
        <v>18</v>
      </c>
      <c r="C34" s="35"/>
      <c r="D34" s="79">
        <v>3</v>
      </c>
    </row>
    <row r="35" spans="1:6" ht="20.100000000000001" customHeight="1" x14ac:dyDescent="0.2">
      <c r="A35" s="76"/>
      <c r="B35" s="35"/>
      <c r="C35" s="35"/>
      <c r="D35" s="79"/>
    </row>
    <row r="36" spans="1:6" ht="20.100000000000001" customHeight="1" x14ac:dyDescent="0.2">
      <c r="A36" s="121" t="s">
        <v>31</v>
      </c>
      <c r="B36" s="121"/>
      <c r="C36" s="34"/>
      <c r="D36" s="44">
        <f>+D38+D50</f>
        <v>696</v>
      </c>
      <c r="F36" s="66"/>
    </row>
    <row r="37" spans="1:6" ht="20.100000000000001" customHeight="1" x14ac:dyDescent="0.2">
      <c r="A37" s="76"/>
      <c r="B37" s="77"/>
      <c r="C37" s="35"/>
      <c r="D37" s="79"/>
    </row>
    <row r="38" spans="1:6" ht="20.100000000000001" customHeight="1" x14ac:dyDescent="0.2">
      <c r="A38" s="120" t="s">
        <v>9</v>
      </c>
      <c r="B38" s="120"/>
      <c r="C38" s="34"/>
      <c r="D38" s="46">
        <f>+D40+D46+D48</f>
        <v>93</v>
      </c>
    </row>
    <row r="39" spans="1:6" ht="20.100000000000001" customHeight="1" x14ac:dyDescent="0.2">
      <c r="A39" s="76"/>
      <c r="B39" s="35"/>
      <c r="C39" s="35"/>
      <c r="D39" s="79"/>
    </row>
    <row r="40" spans="1:6" ht="20.100000000000001" customHeight="1" x14ac:dyDescent="0.2">
      <c r="A40" s="120" t="s">
        <v>10</v>
      </c>
      <c r="B40" s="120"/>
      <c r="C40" s="34"/>
      <c r="D40" s="46">
        <f>SUM(D42:D44)</f>
        <v>93</v>
      </c>
    </row>
    <row r="41" spans="1:6" ht="20.100000000000001" customHeight="1" x14ac:dyDescent="0.2">
      <c r="A41" s="76"/>
      <c r="B41" s="35"/>
      <c r="C41" s="35"/>
      <c r="D41" s="79"/>
    </row>
    <row r="42" spans="1:6" ht="20.100000000000001" customHeight="1" x14ac:dyDescent="0.2">
      <c r="A42" s="76"/>
      <c r="B42" s="36" t="s">
        <v>62</v>
      </c>
      <c r="C42" s="35"/>
      <c r="D42" s="79">
        <v>43</v>
      </c>
    </row>
    <row r="43" spans="1:6" ht="20.100000000000001" customHeight="1" x14ac:dyDescent="0.2">
      <c r="A43" s="76"/>
      <c r="B43" s="36" t="s">
        <v>366</v>
      </c>
      <c r="C43" s="35"/>
      <c r="D43" s="79">
        <v>46</v>
      </c>
    </row>
    <row r="44" spans="1:6" ht="20.100000000000001" customHeight="1" x14ac:dyDescent="0.2">
      <c r="A44" s="76"/>
      <c r="B44" s="36" t="s">
        <v>274</v>
      </c>
      <c r="C44" s="35"/>
      <c r="D44" s="79">
        <v>4</v>
      </c>
    </row>
    <row r="45" spans="1:6" ht="20.100000000000001" customHeight="1" x14ac:dyDescent="0.2">
      <c r="A45" s="76"/>
      <c r="B45" s="35"/>
      <c r="C45" s="35"/>
      <c r="D45" s="79"/>
    </row>
    <row r="46" spans="1:6" ht="20.100000000000001" customHeight="1" x14ac:dyDescent="0.2">
      <c r="A46" s="120" t="s">
        <v>12</v>
      </c>
      <c r="B46" s="120"/>
      <c r="C46" s="34"/>
      <c r="D46" s="46">
        <v>0</v>
      </c>
    </row>
    <row r="47" spans="1:6" ht="20.100000000000001" customHeight="1" x14ac:dyDescent="0.2">
      <c r="A47" s="76"/>
      <c r="B47" s="35"/>
      <c r="C47" s="35"/>
      <c r="D47" s="79"/>
    </row>
    <row r="48" spans="1:6" ht="20.100000000000001" customHeight="1" x14ac:dyDescent="0.2">
      <c r="A48" s="120" t="s">
        <v>19</v>
      </c>
      <c r="B48" s="120"/>
      <c r="C48" s="34"/>
      <c r="D48" s="46">
        <v>0</v>
      </c>
    </row>
    <row r="49" spans="1:4" ht="20.100000000000001" customHeight="1" x14ac:dyDescent="0.2">
      <c r="A49" s="76"/>
      <c r="B49" s="35"/>
      <c r="C49" s="35"/>
      <c r="D49" s="79"/>
    </row>
    <row r="50" spans="1:4" ht="20.100000000000001" customHeight="1" x14ac:dyDescent="0.2">
      <c r="A50" s="120" t="s">
        <v>22</v>
      </c>
      <c r="B50" s="120"/>
      <c r="C50" s="34"/>
      <c r="D50" s="46">
        <f>+D52+D64+D68</f>
        <v>603</v>
      </c>
    </row>
    <row r="51" spans="1:4" ht="20.100000000000001" customHeight="1" x14ac:dyDescent="0.2">
      <c r="A51" s="76"/>
      <c r="B51" s="35"/>
      <c r="C51" s="35"/>
      <c r="D51" s="79"/>
    </row>
    <row r="52" spans="1:4" ht="20.100000000000001" customHeight="1" x14ac:dyDescent="0.2">
      <c r="A52" s="120" t="s">
        <v>23</v>
      </c>
      <c r="B52" s="120"/>
      <c r="C52" s="34"/>
      <c r="D52" s="46">
        <f>SUM(D54:D62)</f>
        <v>578</v>
      </c>
    </row>
    <row r="53" spans="1:4" ht="20.100000000000001" customHeight="1" x14ac:dyDescent="0.2">
      <c r="A53" s="76"/>
      <c r="B53" s="35"/>
      <c r="C53" s="35"/>
      <c r="D53" s="79"/>
    </row>
    <row r="54" spans="1:4" ht="20.100000000000001" customHeight="1" x14ac:dyDescent="0.2">
      <c r="A54" s="76"/>
      <c r="B54" s="81" t="s">
        <v>367</v>
      </c>
      <c r="C54" s="35"/>
      <c r="D54" s="82">
        <v>8</v>
      </c>
    </row>
    <row r="55" spans="1:4" ht="20.100000000000001" customHeight="1" x14ac:dyDescent="0.2">
      <c r="A55" s="76"/>
      <c r="B55" s="36" t="s">
        <v>443</v>
      </c>
      <c r="C55" s="35"/>
      <c r="D55" s="82">
        <v>5</v>
      </c>
    </row>
    <row r="56" spans="1:4" ht="20.100000000000001" customHeight="1" x14ac:dyDescent="0.2">
      <c r="A56" s="76"/>
      <c r="B56" s="83" t="s">
        <v>368</v>
      </c>
      <c r="C56" s="35"/>
      <c r="D56" s="82">
        <v>179</v>
      </c>
    </row>
    <row r="57" spans="1:4" ht="20.100000000000001" customHeight="1" x14ac:dyDescent="0.2">
      <c r="A57" s="76"/>
      <c r="B57" s="36" t="s">
        <v>343</v>
      </c>
      <c r="C57" s="35"/>
      <c r="D57" s="82">
        <v>46</v>
      </c>
    </row>
    <row r="58" spans="1:4" ht="20.100000000000001" customHeight="1" x14ac:dyDescent="0.2">
      <c r="A58" s="76"/>
      <c r="B58" s="36" t="s">
        <v>369</v>
      </c>
      <c r="C58" s="35"/>
      <c r="D58" s="82">
        <v>1</v>
      </c>
    </row>
    <row r="59" spans="1:4" ht="20.100000000000001" customHeight="1" x14ac:dyDescent="0.2">
      <c r="A59" s="76"/>
      <c r="B59" s="36" t="s">
        <v>293</v>
      </c>
      <c r="C59" s="35"/>
      <c r="D59" s="82">
        <v>50</v>
      </c>
    </row>
    <row r="60" spans="1:4" ht="20.100000000000001" customHeight="1" x14ac:dyDescent="0.2">
      <c r="A60" s="76"/>
      <c r="B60" s="83" t="s">
        <v>294</v>
      </c>
      <c r="C60" s="35"/>
      <c r="D60" s="82">
        <v>207</v>
      </c>
    </row>
    <row r="61" spans="1:4" ht="20.100000000000001" customHeight="1" x14ac:dyDescent="0.2">
      <c r="A61" s="76"/>
      <c r="B61" s="36" t="s">
        <v>63</v>
      </c>
      <c r="C61" s="35"/>
      <c r="D61" s="82">
        <v>80</v>
      </c>
    </row>
    <row r="62" spans="1:4" ht="20.100000000000001" customHeight="1" x14ac:dyDescent="0.2">
      <c r="A62" s="76"/>
      <c r="B62" s="36" t="s">
        <v>18</v>
      </c>
      <c r="C62" s="35"/>
      <c r="D62" s="82">
        <v>2</v>
      </c>
    </row>
    <row r="63" spans="1:4" ht="20.100000000000001" customHeight="1" x14ac:dyDescent="0.2">
      <c r="A63" s="76"/>
      <c r="B63" s="35"/>
      <c r="C63" s="35"/>
      <c r="D63" s="79"/>
    </row>
    <row r="64" spans="1:4" ht="20.100000000000001" customHeight="1" x14ac:dyDescent="0.2">
      <c r="A64" s="120" t="s">
        <v>61</v>
      </c>
      <c r="B64" s="120"/>
      <c r="C64" s="34"/>
      <c r="D64" s="46">
        <f>SUM(D66)</f>
        <v>25</v>
      </c>
    </row>
    <row r="65" spans="1:6" ht="20.100000000000001" customHeight="1" x14ac:dyDescent="0.2">
      <c r="A65" s="76"/>
      <c r="B65" s="35"/>
      <c r="C65" s="35"/>
      <c r="D65" s="79"/>
    </row>
    <row r="66" spans="1:6" ht="20.100000000000001" customHeight="1" x14ac:dyDescent="0.2">
      <c r="A66" s="76"/>
      <c r="B66" s="36" t="s">
        <v>64</v>
      </c>
      <c r="C66" s="35"/>
      <c r="D66" s="79">
        <v>25</v>
      </c>
    </row>
    <row r="67" spans="1:6" ht="20.100000000000001" customHeight="1" x14ac:dyDescent="0.2">
      <c r="A67" s="76"/>
      <c r="B67" s="35"/>
      <c r="C67" s="35"/>
      <c r="D67" s="79"/>
    </row>
    <row r="68" spans="1:6" ht="20.100000000000001" customHeight="1" x14ac:dyDescent="0.2">
      <c r="A68" s="120" t="s">
        <v>52</v>
      </c>
      <c r="B68" s="120"/>
      <c r="C68" s="34"/>
      <c r="D68" s="46">
        <v>0</v>
      </c>
    </row>
    <row r="69" spans="1:6" ht="20.100000000000001" customHeight="1" x14ac:dyDescent="0.2">
      <c r="A69" s="76"/>
      <c r="B69" s="77"/>
      <c r="C69" s="35"/>
      <c r="D69" s="79"/>
    </row>
    <row r="70" spans="1:6" ht="20.100000000000001" customHeight="1" x14ac:dyDescent="0.2">
      <c r="A70" s="122" t="s">
        <v>65</v>
      </c>
      <c r="B70" s="122"/>
      <c r="C70" s="122"/>
      <c r="D70" s="122"/>
    </row>
    <row r="71" spans="1:6" ht="20.100000000000001" customHeight="1" x14ac:dyDescent="0.2">
      <c r="A71" s="122"/>
      <c r="B71" s="122"/>
      <c r="C71" s="122"/>
      <c r="D71" s="122"/>
    </row>
    <row r="72" spans="1:6" ht="20.100000000000001" customHeight="1" x14ac:dyDescent="0.2">
      <c r="A72" s="76"/>
      <c r="B72" s="77"/>
      <c r="C72" s="35"/>
      <c r="D72" s="79"/>
    </row>
    <row r="73" spans="1:6" ht="20.100000000000001" customHeight="1" x14ac:dyDescent="0.2">
      <c r="A73" s="122" t="s">
        <v>36</v>
      </c>
      <c r="B73" s="122"/>
      <c r="C73" s="34"/>
      <c r="D73" s="44">
        <f>+D75+D198+D239+D260</f>
        <v>176426</v>
      </c>
      <c r="F73" s="66"/>
    </row>
    <row r="74" spans="1:6" ht="20.100000000000001" customHeight="1" x14ac:dyDescent="0.2">
      <c r="A74" s="76"/>
      <c r="B74" s="77"/>
      <c r="C74" s="35"/>
      <c r="D74" s="79"/>
    </row>
    <row r="75" spans="1:6" ht="20.100000000000001" customHeight="1" x14ac:dyDescent="0.2">
      <c r="A75" s="120" t="s">
        <v>37</v>
      </c>
      <c r="B75" s="120"/>
      <c r="C75" s="34"/>
      <c r="D75" s="46">
        <f>SUM(D77:D196)</f>
        <v>7198</v>
      </c>
    </row>
    <row r="76" spans="1:6" ht="20.100000000000001" customHeight="1" x14ac:dyDescent="0.2">
      <c r="A76" s="76"/>
      <c r="B76" s="77"/>
      <c r="C76" s="35"/>
      <c r="D76" s="79"/>
    </row>
    <row r="77" spans="1:6" ht="20.100000000000001" customHeight="1" x14ac:dyDescent="0.2">
      <c r="A77" s="76"/>
      <c r="B77" s="83" t="s">
        <v>264</v>
      </c>
      <c r="C77" s="84"/>
      <c r="D77" s="85">
        <v>728</v>
      </c>
    </row>
    <row r="78" spans="1:6" ht="20.100000000000001" customHeight="1" x14ac:dyDescent="0.2">
      <c r="A78" s="76"/>
      <c r="B78" s="83" t="s">
        <v>245</v>
      </c>
      <c r="C78" s="84"/>
      <c r="D78" s="85">
        <v>5</v>
      </c>
    </row>
    <row r="79" spans="1:6" ht="20.100000000000001" customHeight="1" x14ac:dyDescent="0.2">
      <c r="A79" s="76"/>
      <c r="B79" s="83" t="s">
        <v>66</v>
      </c>
      <c r="C79" s="84"/>
      <c r="D79" s="85">
        <v>54</v>
      </c>
    </row>
    <row r="80" spans="1:6" ht="20.100000000000001" customHeight="1" x14ac:dyDescent="0.2">
      <c r="A80" s="76"/>
      <c r="B80" s="83" t="s">
        <v>67</v>
      </c>
      <c r="C80" s="84"/>
      <c r="D80" s="85">
        <v>283</v>
      </c>
    </row>
    <row r="81" spans="1:4" ht="20.100000000000001" customHeight="1" x14ac:dyDescent="0.2">
      <c r="A81" s="76"/>
      <c r="B81" s="83" t="s">
        <v>246</v>
      </c>
      <c r="C81" s="84"/>
      <c r="D81" s="85">
        <v>2</v>
      </c>
    </row>
    <row r="82" spans="1:4" ht="20.100000000000001" customHeight="1" x14ac:dyDescent="0.2">
      <c r="A82" s="76"/>
      <c r="B82" s="83" t="s">
        <v>68</v>
      </c>
      <c r="C82" s="84"/>
      <c r="D82" s="85">
        <v>9</v>
      </c>
    </row>
    <row r="83" spans="1:4" ht="20.100000000000001" customHeight="1" x14ac:dyDescent="0.2">
      <c r="A83" s="76"/>
      <c r="B83" s="83" t="s">
        <v>344</v>
      </c>
      <c r="C83" s="84"/>
      <c r="D83" s="85">
        <v>10</v>
      </c>
    </row>
    <row r="84" spans="1:4" ht="20.100000000000001" customHeight="1" x14ac:dyDescent="0.2">
      <c r="A84" s="76"/>
      <c r="B84" s="83" t="s">
        <v>69</v>
      </c>
      <c r="C84" s="84"/>
      <c r="D84" s="85">
        <v>380</v>
      </c>
    </row>
    <row r="85" spans="1:4" ht="20.100000000000001" customHeight="1" x14ac:dyDescent="0.2">
      <c r="A85" s="76"/>
      <c r="B85" s="83" t="s">
        <v>370</v>
      </c>
      <c r="C85" s="84"/>
      <c r="D85" s="85">
        <v>37</v>
      </c>
    </row>
    <row r="86" spans="1:4" ht="20.100000000000001" customHeight="1" x14ac:dyDescent="0.2">
      <c r="A86" s="76"/>
      <c r="B86" s="83" t="s">
        <v>371</v>
      </c>
      <c r="C86" s="84"/>
      <c r="D86" s="85">
        <v>1448</v>
      </c>
    </row>
    <row r="87" spans="1:4" ht="20.100000000000001" customHeight="1" x14ac:dyDescent="0.2">
      <c r="A87" s="76"/>
      <c r="B87" s="83" t="s">
        <v>70</v>
      </c>
      <c r="C87" s="84"/>
      <c r="D87" s="85">
        <v>25</v>
      </c>
    </row>
    <row r="88" spans="1:4" ht="20.100000000000001" customHeight="1" x14ac:dyDescent="0.2">
      <c r="A88" s="76"/>
      <c r="B88" s="83" t="s">
        <v>444</v>
      </c>
      <c r="C88" s="84"/>
      <c r="D88" s="85">
        <v>13</v>
      </c>
    </row>
    <row r="89" spans="1:4" ht="20.100000000000001" customHeight="1" x14ac:dyDescent="0.2">
      <c r="A89" s="76"/>
      <c r="B89" s="83" t="s">
        <v>275</v>
      </c>
      <c r="C89" s="84"/>
      <c r="D89" s="85">
        <v>7</v>
      </c>
    </row>
    <row r="90" spans="1:4" ht="20.100000000000001" customHeight="1" x14ac:dyDescent="0.2">
      <c r="A90" s="76"/>
      <c r="B90" s="83" t="s">
        <v>298</v>
      </c>
      <c r="C90" s="84"/>
      <c r="D90" s="85">
        <v>9</v>
      </c>
    </row>
    <row r="91" spans="1:4" ht="20.100000000000001" customHeight="1" x14ac:dyDescent="0.2">
      <c r="A91" s="76"/>
      <c r="B91" s="83" t="s">
        <v>445</v>
      </c>
      <c r="C91" s="84"/>
      <c r="D91" s="85">
        <v>3</v>
      </c>
    </row>
    <row r="92" spans="1:4" ht="20.100000000000001" customHeight="1" x14ac:dyDescent="0.2">
      <c r="A92" s="76"/>
      <c r="B92" s="83" t="s">
        <v>71</v>
      </c>
      <c r="C92" s="84"/>
      <c r="D92" s="85">
        <v>23</v>
      </c>
    </row>
    <row r="93" spans="1:4" ht="20.100000000000001" customHeight="1" x14ac:dyDescent="0.2">
      <c r="A93" s="76"/>
      <c r="B93" s="83" t="s">
        <v>446</v>
      </c>
      <c r="C93" s="84"/>
      <c r="D93" s="85">
        <v>1</v>
      </c>
    </row>
    <row r="94" spans="1:4" ht="20.100000000000001" customHeight="1" x14ac:dyDescent="0.2">
      <c r="A94" s="76"/>
      <c r="B94" s="83" t="s">
        <v>447</v>
      </c>
      <c r="C94" s="84"/>
      <c r="D94" s="85">
        <v>3</v>
      </c>
    </row>
    <row r="95" spans="1:4" ht="20.100000000000001" customHeight="1" x14ac:dyDescent="0.2">
      <c r="A95" s="76"/>
      <c r="B95" s="83" t="s">
        <v>72</v>
      </c>
      <c r="C95" s="84"/>
      <c r="D95" s="85">
        <v>9</v>
      </c>
    </row>
    <row r="96" spans="1:4" ht="20.100000000000001" customHeight="1" x14ac:dyDescent="0.2">
      <c r="A96" s="76"/>
      <c r="B96" s="83" t="s">
        <v>73</v>
      </c>
      <c r="C96" s="84"/>
      <c r="D96" s="85">
        <v>3</v>
      </c>
    </row>
    <row r="97" spans="1:4" ht="20.100000000000001" customHeight="1" x14ac:dyDescent="0.2">
      <c r="A97" s="76"/>
      <c r="B97" s="83" t="s">
        <v>74</v>
      </c>
      <c r="C97" s="84"/>
      <c r="D97" s="85">
        <v>16</v>
      </c>
    </row>
    <row r="98" spans="1:4" ht="20.100000000000001" customHeight="1" x14ac:dyDescent="0.2">
      <c r="A98" s="76"/>
      <c r="B98" s="83" t="s">
        <v>75</v>
      </c>
      <c r="C98" s="84"/>
      <c r="D98" s="85">
        <v>45</v>
      </c>
    </row>
    <row r="99" spans="1:4" ht="20.100000000000001" customHeight="1" x14ac:dyDescent="0.2">
      <c r="A99" s="76"/>
      <c r="B99" s="83" t="s">
        <v>76</v>
      </c>
      <c r="C99" s="84"/>
      <c r="D99" s="85">
        <v>9</v>
      </c>
    </row>
    <row r="100" spans="1:4" ht="20.100000000000001" customHeight="1" x14ac:dyDescent="0.2">
      <c r="A100" s="76"/>
      <c r="B100" s="83" t="s">
        <v>77</v>
      </c>
      <c r="C100" s="84"/>
      <c r="D100" s="85">
        <v>4</v>
      </c>
    </row>
    <row r="101" spans="1:4" ht="20.100000000000001" customHeight="1" x14ac:dyDescent="0.2">
      <c r="A101" s="76"/>
      <c r="B101" s="83" t="s">
        <v>57</v>
      </c>
      <c r="C101" s="84"/>
      <c r="D101" s="85">
        <v>2</v>
      </c>
    </row>
    <row r="102" spans="1:4" ht="20.100000000000001" customHeight="1" x14ac:dyDescent="0.2">
      <c r="A102" s="76"/>
      <c r="B102" s="83" t="s">
        <v>78</v>
      </c>
      <c r="C102" s="84"/>
      <c r="D102" s="85">
        <v>260</v>
      </c>
    </row>
    <row r="103" spans="1:4" ht="20.100000000000001" customHeight="1" x14ac:dyDescent="0.2">
      <c r="A103" s="76"/>
      <c r="B103" s="83" t="s">
        <v>45</v>
      </c>
      <c r="C103" s="84"/>
      <c r="D103" s="85">
        <v>164</v>
      </c>
    </row>
    <row r="104" spans="1:4" ht="20.100000000000001" customHeight="1" x14ac:dyDescent="0.2">
      <c r="A104" s="76"/>
      <c r="B104" s="83" t="s">
        <v>448</v>
      </c>
      <c r="C104" s="84"/>
      <c r="D104" s="85">
        <v>1</v>
      </c>
    </row>
    <row r="105" spans="1:4" ht="20.100000000000001" customHeight="1" x14ac:dyDescent="0.2">
      <c r="A105" s="76"/>
      <c r="B105" s="83" t="s">
        <v>79</v>
      </c>
      <c r="C105" s="84"/>
      <c r="D105" s="85">
        <v>3</v>
      </c>
    </row>
    <row r="106" spans="1:4" ht="20.100000000000001" customHeight="1" x14ac:dyDescent="0.2">
      <c r="A106" s="76"/>
      <c r="B106" s="83" t="s">
        <v>80</v>
      </c>
      <c r="C106" s="84"/>
      <c r="D106" s="85">
        <v>5</v>
      </c>
    </row>
    <row r="107" spans="1:4" ht="20.100000000000001" customHeight="1" x14ac:dyDescent="0.2">
      <c r="A107" s="76"/>
      <c r="B107" s="83" t="s">
        <v>81</v>
      </c>
      <c r="C107" s="84"/>
      <c r="D107" s="85">
        <v>3</v>
      </c>
    </row>
    <row r="108" spans="1:4" ht="20.100000000000001" customHeight="1" x14ac:dyDescent="0.2">
      <c r="A108" s="76"/>
      <c r="B108" s="83" t="s">
        <v>311</v>
      </c>
      <c r="C108" s="84"/>
      <c r="D108" s="85">
        <v>1</v>
      </c>
    </row>
    <row r="109" spans="1:4" ht="20.100000000000001" customHeight="1" x14ac:dyDescent="0.2">
      <c r="A109" s="76"/>
      <c r="B109" s="83" t="s">
        <v>82</v>
      </c>
      <c r="C109" s="84"/>
      <c r="D109" s="85">
        <v>3</v>
      </c>
    </row>
    <row r="110" spans="1:4" ht="20.100000000000001" customHeight="1" x14ac:dyDescent="0.2">
      <c r="A110" s="76"/>
      <c r="B110" s="83" t="s">
        <v>254</v>
      </c>
      <c r="C110" s="84"/>
      <c r="D110" s="85">
        <v>53</v>
      </c>
    </row>
    <row r="111" spans="1:4" ht="20.100000000000001" customHeight="1" x14ac:dyDescent="0.2">
      <c r="A111" s="76"/>
      <c r="B111" s="83" t="s">
        <v>83</v>
      </c>
      <c r="C111" s="84"/>
      <c r="D111" s="85">
        <v>31</v>
      </c>
    </row>
    <row r="112" spans="1:4" ht="20.100000000000001" customHeight="1" x14ac:dyDescent="0.2">
      <c r="A112" s="76"/>
      <c r="B112" s="83" t="s">
        <v>84</v>
      </c>
      <c r="C112" s="84"/>
      <c r="D112" s="85">
        <v>8</v>
      </c>
    </row>
    <row r="113" spans="1:4" ht="20.100000000000001" customHeight="1" x14ac:dyDescent="0.2">
      <c r="A113" s="76"/>
      <c r="B113" s="80" t="s">
        <v>85</v>
      </c>
      <c r="C113" s="84"/>
      <c r="D113" s="85">
        <v>13</v>
      </c>
    </row>
    <row r="114" spans="1:4" ht="20.100000000000001" customHeight="1" x14ac:dyDescent="0.2">
      <c r="A114" s="76"/>
      <c r="B114" s="83" t="s">
        <v>261</v>
      </c>
      <c r="C114" s="84"/>
      <c r="D114" s="85">
        <v>8</v>
      </c>
    </row>
    <row r="115" spans="1:4" ht="20.100000000000001" customHeight="1" x14ac:dyDescent="0.2">
      <c r="A115" s="76"/>
      <c r="B115" s="80" t="s">
        <v>86</v>
      </c>
      <c r="C115" s="84"/>
      <c r="D115" s="85">
        <v>7</v>
      </c>
    </row>
    <row r="116" spans="1:4" ht="20.100000000000001" customHeight="1" x14ac:dyDescent="0.2">
      <c r="A116" s="76"/>
      <c r="B116" s="80" t="s">
        <v>87</v>
      </c>
      <c r="C116" s="84"/>
      <c r="D116" s="85">
        <v>7</v>
      </c>
    </row>
    <row r="117" spans="1:4" ht="20.100000000000001" customHeight="1" x14ac:dyDescent="0.2">
      <c r="A117" s="76"/>
      <c r="B117" s="83" t="s">
        <v>88</v>
      </c>
      <c r="C117" s="84"/>
      <c r="D117" s="85">
        <v>12</v>
      </c>
    </row>
    <row r="118" spans="1:4" ht="20.100000000000001" customHeight="1" x14ac:dyDescent="0.2">
      <c r="A118" s="76"/>
      <c r="B118" s="83" t="s">
        <v>265</v>
      </c>
      <c r="C118" s="84"/>
      <c r="D118" s="85">
        <v>2</v>
      </c>
    </row>
    <row r="119" spans="1:4" ht="20.100000000000001" customHeight="1" x14ac:dyDescent="0.2">
      <c r="A119" s="76"/>
      <c r="B119" s="83" t="s">
        <v>89</v>
      </c>
      <c r="C119" s="84"/>
      <c r="D119" s="85">
        <v>7</v>
      </c>
    </row>
    <row r="120" spans="1:4" ht="20.100000000000001" customHeight="1" x14ac:dyDescent="0.2">
      <c r="A120" s="76"/>
      <c r="B120" s="83" t="s">
        <v>46</v>
      </c>
      <c r="C120" s="84"/>
      <c r="D120" s="85">
        <v>116</v>
      </c>
    </row>
    <row r="121" spans="1:4" ht="20.100000000000001" customHeight="1" x14ac:dyDescent="0.2">
      <c r="A121" s="76"/>
      <c r="B121" s="83" t="s">
        <v>90</v>
      </c>
      <c r="C121" s="84"/>
      <c r="D121" s="85">
        <v>9</v>
      </c>
    </row>
    <row r="122" spans="1:4" ht="20.100000000000001" customHeight="1" x14ac:dyDescent="0.2">
      <c r="A122" s="76"/>
      <c r="B122" s="83" t="s">
        <v>449</v>
      </c>
      <c r="C122" s="84"/>
      <c r="D122" s="85">
        <v>1</v>
      </c>
    </row>
    <row r="123" spans="1:4" ht="20.100000000000001" customHeight="1" x14ac:dyDescent="0.2">
      <c r="A123" s="76"/>
      <c r="B123" s="83" t="s">
        <v>450</v>
      </c>
      <c r="C123" s="84"/>
      <c r="D123" s="85">
        <v>1</v>
      </c>
    </row>
    <row r="124" spans="1:4" ht="20.100000000000001" customHeight="1" x14ac:dyDescent="0.2">
      <c r="A124" s="76"/>
      <c r="B124" s="83" t="s">
        <v>345</v>
      </c>
      <c r="C124" s="84"/>
      <c r="D124" s="85">
        <v>7</v>
      </c>
    </row>
    <row r="125" spans="1:4" ht="20.100000000000001" customHeight="1" x14ac:dyDescent="0.2">
      <c r="A125" s="76"/>
      <c r="B125" s="83" t="s">
        <v>92</v>
      </c>
      <c r="C125" s="84"/>
      <c r="D125" s="85">
        <v>1</v>
      </c>
    </row>
    <row r="126" spans="1:4" ht="20.100000000000001" customHeight="1" x14ac:dyDescent="0.2">
      <c r="A126" s="76"/>
      <c r="B126" s="83" t="s">
        <v>295</v>
      </c>
      <c r="C126" s="84"/>
      <c r="D126" s="85">
        <v>4</v>
      </c>
    </row>
    <row r="127" spans="1:4" ht="20.100000000000001" customHeight="1" x14ac:dyDescent="0.2">
      <c r="A127" s="76"/>
      <c r="B127" s="83" t="s">
        <v>93</v>
      </c>
      <c r="C127" s="84"/>
      <c r="D127" s="85">
        <v>1</v>
      </c>
    </row>
    <row r="128" spans="1:4" ht="20.100000000000001" customHeight="1" x14ac:dyDescent="0.2">
      <c r="A128" s="76"/>
      <c r="B128" s="83" t="s">
        <v>373</v>
      </c>
      <c r="C128" s="84"/>
      <c r="D128" s="85">
        <v>1</v>
      </c>
    </row>
    <row r="129" spans="1:4" ht="36" customHeight="1" x14ac:dyDescent="0.2">
      <c r="A129" s="76"/>
      <c r="B129" s="83" t="s">
        <v>372</v>
      </c>
      <c r="C129" s="84"/>
      <c r="D129" s="85">
        <v>2</v>
      </c>
    </row>
    <row r="130" spans="1:4" ht="20.100000000000001" customHeight="1" x14ac:dyDescent="0.2">
      <c r="A130" s="76"/>
      <c r="B130" s="83" t="s">
        <v>91</v>
      </c>
      <c r="C130" s="84"/>
      <c r="D130" s="85">
        <v>11</v>
      </c>
    </row>
    <row r="131" spans="1:4" ht="20.100000000000001" customHeight="1" x14ac:dyDescent="0.2">
      <c r="A131" s="76"/>
      <c r="B131" s="83" t="s">
        <v>451</v>
      </c>
      <c r="C131" s="84"/>
      <c r="D131" s="85">
        <v>1</v>
      </c>
    </row>
    <row r="132" spans="1:4" ht="20.100000000000001" customHeight="1" x14ac:dyDescent="0.2">
      <c r="A132" s="76"/>
      <c r="B132" s="83" t="s">
        <v>374</v>
      </c>
      <c r="C132" s="84"/>
      <c r="D132" s="85">
        <v>1</v>
      </c>
    </row>
    <row r="133" spans="1:4" ht="20.100000000000001" customHeight="1" x14ac:dyDescent="0.2">
      <c r="A133" s="76"/>
      <c r="B133" s="83" t="s">
        <v>452</v>
      </c>
      <c r="C133" s="84"/>
      <c r="D133" s="85">
        <v>1</v>
      </c>
    </row>
    <row r="134" spans="1:4" ht="20.100000000000001" customHeight="1" x14ac:dyDescent="0.2">
      <c r="A134" s="76"/>
      <c r="B134" s="83" t="s">
        <v>94</v>
      </c>
      <c r="C134" s="84"/>
      <c r="D134" s="85">
        <v>258</v>
      </c>
    </row>
    <row r="135" spans="1:4" ht="20.100000000000001" customHeight="1" x14ac:dyDescent="0.2">
      <c r="A135" s="76"/>
      <c r="B135" s="83" t="s">
        <v>95</v>
      </c>
      <c r="C135" s="84"/>
      <c r="D135" s="85">
        <v>8</v>
      </c>
    </row>
    <row r="136" spans="1:4" ht="20.100000000000001" customHeight="1" x14ac:dyDescent="0.2">
      <c r="A136" s="76"/>
      <c r="B136" s="80" t="s">
        <v>296</v>
      </c>
      <c r="C136" s="84"/>
      <c r="D136" s="85">
        <v>107</v>
      </c>
    </row>
    <row r="137" spans="1:4" ht="20.100000000000001" customHeight="1" x14ac:dyDescent="0.2">
      <c r="A137" s="76"/>
      <c r="B137" s="80" t="s">
        <v>96</v>
      </c>
      <c r="C137" s="84"/>
      <c r="D137" s="85">
        <v>34</v>
      </c>
    </row>
    <row r="138" spans="1:4" ht="20.100000000000001" customHeight="1" x14ac:dyDescent="0.2">
      <c r="A138" s="76"/>
      <c r="B138" s="83" t="s">
        <v>97</v>
      </c>
      <c r="C138" s="84"/>
      <c r="D138" s="85">
        <v>7</v>
      </c>
    </row>
    <row r="139" spans="1:4" ht="20.100000000000001" customHeight="1" x14ac:dyDescent="0.2">
      <c r="A139" s="76"/>
      <c r="B139" s="83" t="s">
        <v>276</v>
      </c>
      <c r="C139" s="84"/>
      <c r="D139" s="85">
        <v>2</v>
      </c>
    </row>
    <row r="140" spans="1:4" ht="20.100000000000001" customHeight="1" x14ac:dyDescent="0.2">
      <c r="A140" s="76"/>
      <c r="B140" s="83" t="s">
        <v>98</v>
      </c>
      <c r="C140" s="84"/>
      <c r="D140" s="85">
        <v>16</v>
      </c>
    </row>
    <row r="141" spans="1:4" ht="20.100000000000001" customHeight="1" x14ac:dyDescent="0.2">
      <c r="A141" s="76"/>
      <c r="B141" s="83" t="s">
        <v>346</v>
      </c>
      <c r="C141" s="84"/>
      <c r="D141" s="85">
        <v>1</v>
      </c>
    </row>
    <row r="142" spans="1:4" ht="20.100000000000001" customHeight="1" x14ac:dyDescent="0.2">
      <c r="A142" s="76"/>
      <c r="B142" s="83" t="s">
        <v>453</v>
      </c>
      <c r="C142" s="84"/>
      <c r="D142" s="85">
        <v>1</v>
      </c>
    </row>
    <row r="143" spans="1:4" ht="20.100000000000001" customHeight="1" x14ac:dyDescent="0.2">
      <c r="A143" s="76"/>
      <c r="B143" s="80" t="s">
        <v>99</v>
      </c>
      <c r="C143" s="84"/>
      <c r="D143" s="85">
        <v>3</v>
      </c>
    </row>
    <row r="144" spans="1:4" ht="20.100000000000001" customHeight="1" x14ac:dyDescent="0.2">
      <c r="A144" s="76"/>
      <c r="B144" s="83" t="s">
        <v>100</v>
      </c>
      <c r="C144" s="84"/>
      <c r="D144" s="85">
        <v>13</v>
      </c>
    </row>
    <row r="145" spans="1:4" ht="20.100000000000001" customHeight="1" x14ac:dyDescent="0.2">
      <c r="A145" s="76"/>
      <c r="B145" s="83" t="s">
        <v>266</v>
      </c>
      <c r="C145" s="84"/>
      <c r="D145" s="85">
        <v>1</v>
      </c>
    </row>
    <row r="146" spans="1:4" ht="20.100000000000001" customHeight="1" x14ac:dyDescent="0.2">
      <c r="A146" s="76"/>
      <c r="B146" s="83" t="s">
        <v>454</v>
      </c>
      <c r="C146" s="84"/>
      <c r="D146" s="85">
        <v>1</v>
      </c>
    </row>
    <row r="147" spans="1:4" ht="20.100000000000001" customHeight="1" x14ac:dyDescent="0.2">
      <c r="A147" s="76"/>
      <c r="B147" s="83" t="s">
        <v>277</v>
      </c>
      <c r="C147" s="84"/>
      <c r="D147" s="85">
        <v>3</v>
      </c>
    </row>
    <row r="148" spans="1:4" ht="20.100000000000001" customHeight="1" x14ac:dyDescent="0.2">
      <c r="A148" s="76"/>
      <c r="B148" s="83" t="s">
        <v>455</v>
      </c>
      <c r="C148" s="84"/>
      <c r="D148" s="85">
        <v>3</v>
      </c>
    </row>
    <row r="149" spans="1:4" ht="20.100000000000001" customHeight="1" x14ac:dyDescent="0.2">
      <c r="A149" s="76"/>
      <c r="B149" s="83" t="s">
        <v>101</v>
      </c>
      <c r="C149" s="84"/>
      <c r="D149" s="85">
        <v>2</v>
      </c>
    </row>
    <row r="150" spans="1:4" ht="20.100000000000001" customHeight="1" x14ac:dyDescent="0.2">
      <c r="A150" s="76"/>
      <c r="B150" s="83" t="s">
        <v>375</v>
      </c>
      <c r="C150" s="84"/>
      <c r="D150" s="85">
        <v>1</v>
      </c>
    </row>
    <row r="151" spans="1:4" ht="20.100000000000001" customHeight="1" x14ac:dyDescent="0.2">
      <c r="A151" s="76"/>
      <c r="B151" s="83" t="s">
        <v>258</v>
      </c>
      <c r="C151" s="84"/>
      <c r="D151" s="85">
        <v>2</v>
      </c>
    </row>
    <row r="152" spans="1:4" ht="20.100000000000001" customHeight="1" x14ac:dyDescent="0.2">
      <c r="A152" s="76"/>
      <c r="B152" s="83" t="s">
        <v>102</v>
      </c>
      <c r="C152" s="84"/>
      <c r="D152" s="85">
        <v>2</v>
      </c>
    </row>
    <row r="153" spans="1:4" ht="20.100000000000001" customHeight="1" x14ac:dyDescent="0.2">
      <c r="A153" s="76"/>
      <c r="B153" s="83" t="s">
        <v>103</v>
      </c>
      <c r="C153" s="84"/>
      <c r="D153" s="85">
        <v>9</v>
      </c>
    </row>
    <row r="154" spans="1:4" ht="20.100000000000001" customHeight="1" x14ac:dyDescent="0.2">
      <c r="A154" s="76"/>
      <c r="B154" s="83" t="s">
        <v>104</v>
      </c>
      <c r="C154" s="84"/>
      <c r="D154" s="85">
        <v>5</v>
      </c>
    </row>
    <row r="155" spans="1:4" ht="20.100000000000001" customHeight="1" x14ac:dyDescent="0.2">
      <c r="A155" s="76"/>
      <c r="B155" s="80" t="s">
        <v>376</v>
      </c>
      <c r="C155" s="84"/>
      <c r="D155" s="85">
        <v>1014</v>
      </c>
    </row>
    <row r="156" spans="1:4" ht="20.100000000000001" customHeight="1" x14ac:dyDescent="0.2">
      <c r="A156" s="76"/>
      <c r="B156" s="83" t="s">
        <v>297</v>
      </c>
      <c r="C156" s="84"/>
      <c r="D156" s="85">
        <v>62</v>
      </c>
    </row>
    <row r="157" spans="1:4" ht="20.100000000000001" customHeight="1" x14ac:dyDescent="0.2">
      <c r="A157" s="76"/>
      <c r="B157" s="83" t="s">
        <v>105</v>
      </c>
      <c r="C157" s="84"/>
      <c r="D157" s="85">
        <v>66</v>
      </c>
    </row>
    <row r="158" spans="1:4" ht="20.100000000000001" customHeight="1" x14ac:dyDescent="0.2">
      <c r="A158" s="76"/>
      <c r="B158" s="83" t="s">
        <v>39</v>
      </c>
      <c r="C158" s="84"/>
      <c r="D158" s="85">
        <v>11</v>
      </c>
    </row>
    <row r="159" spans="1:4" ht="20.100000000000001" customHeight="1" x14ac:dyDescent="0.2">
      <c r="A159" s="76"/>
      <c r="B159" s="83" t="s">
        <v>106</v>
      </c>
      <c r="C159" s="84"/>
      <c r="D159" s="85">
        <v>24</v>
      </c>
    </row>
    <row r="160" spans="1:4" ht="20.100000000000001" customHeight="1" x14ac:dyDescent="0.2">
      <c r="A160" s="76"/>
      <c r="B160" s="83" t="s">
        <v>347</v>
      </c>
      <c r="C160" s="84"/>
      <c r="D160" s="85">
        <v>84</v>
      </c>
    </row>
    <row r="161" spans="1:4" ht="20.100000000000001" customHeight="1" x14ac:dyDescent="0.2">
      <c r="A161" s="76"/>
      <c r="B161" s="83" t="s">
        <v>108</v>
      </c>
      <c r="C161" s="84"/>
      <c r="D161" s="85">
        <v>12</v>
      </c>
    </row>
    <row r="162" spans="1:4" ht="20.100000000000001" customHeight="1" x14ac:dyDescent="0.2">
      <c r="A162" s="76"/>
      <c r="B162" s="83" t="s">
        <v>109</v>
      </c>
      <c r="C162" s="84"/>
      <c r="D162" s="85">
        <v>12</v>
      </c>
    </row>
    <row r="163" spans="1:4" ht="20.100000000000001" customHeight="1" x14ac:dyDescent="0.2">
      <c r="A163" s="76"/>
      <c r="B163" s="83" t="s">
        <v>110</v>
      </c>
      <c r="C163" s="84"/>
      <c r="D163" s="85">
        <v>138</v>
      </c>
    </row>
    <row r="164" spans="1:4" ht="20.100000000000001" customHeight="1" x14ac:dyDescent="0.2">
      <c r="A164" s="76"/>
      <c r="B164" s="83" t="s">
        <v>111</v>
      </c>
      <c r="C164" s="84"/>
      <c r="D164" s="85">
        <v>32</v>
      </c>
    </row>
    <row r="165" spans="1:4" ht="20.100000000000001" customHeight="1" x14ac:dyDescent="0.2">
      <c r="A165" s="76"/>
      <c r="B165" s="83" t="s">
        <v>112</v>
      </c>
      <c r="C165" s="84"/>
      <c r="D165" s="85">
        <v>82</v>
      </c>
    </row>
    <row r="166" spans="1:4" ht="20.100000000000001" customHeight="1" x14ac:dyDescent="0.2">
      <c r="A166" s="76"/>
      <c r="B166" s="83" t="s">
        <v>113</v>
      </c>
      <c r="C166" s="84"/>
      <c r="D166" s="85">
        <v>23</v>
      </c>
    </row>
    <row r="167" spans="1:4" ht="20.100000000000001" customHeight="1" x14ac:dyDescent="0.2">
      <c r="A167" s="76"/>
      <c r="B167" s="83" t="s">
        <v>114</v>
      </c>
      <c r="C167" s="84"/>
      <c r="D167" s="85">
        <v>17</v>
      </c>
    </row>
    <row r="168" spans="1:4" ht="20.100000000000001" customHeight="1" x14ac:dyDescent="0.2">
      <c r="A168" s="76"/>
      <c r="B168" s="83" t="s">
        <v>115</v>
      </c>
      <c r="C168" s="84"/>
      <c r="D168" s="85">
        <v>20</v>
      </c>
    </row>
    <row r="169" spans="1:4" ht="20.100000000000001" customHeight="1" x14ac:dyDescent="0.2">
      <c r="A169" s="76"/>
      <c r="B169" s="83" t="s">
        <v>116</v>
      </c>
      <c r="C169" s="84"/>
      <c r="D169" s="85">
        <v>136</v>
      </c>
    </row>
    <row r="170" spans="1:4" ht="20.100000000000001" customHeight="1" x14ac:dyDescent="0.2">
      <c r="A170" s="76"/>
      <c r="B170" s="83" t="s">
        <v>117</v>
      </c>
      <c r="C170" s="84"/>
      <c r="D170" s="85">
        <v>18</v>
      </c>
    </row>
    <row r="171" spans="1:4" ht="20.100000000000001" customHeight="1" x14ac:dyDescent="0.2">
      <c r="A171" s="76"/>
      <c r="B171" s="83" t="s">
        <v>118</v>
      </c>
      <c r="C171" s="84"/>
      <c r="D171" s="85">
        <v>141</v>
      </c>
    </row>
    <row r="172" spans="1:4" ht="20.100000000000001" customHeight="1" x14ac:dyDescent="0.2">
      <c r="A172" s="76"/>
      <c r="B172" s="83" t="s">
        <v>348</v>
      </c>
      <c r="C172" s="84"/>
      <c r="D172" s="85">
        <v>21</v>
      </c>
    </row>
    <row r="173" spans="1:4" ht="20.100000000000001" customHeight="1" x14ac:dyDescent="0.2">
      <c r="A173" s="76"/>
      <c r="B173" s="83" t="s">
        <v>120</v>
      </c>
      <c r="C173" s="84"/>
      <c r="D173" s="85">
        <v>41</v>
      </c>
    </row>
    <row r="174" spans="1:4" ht="20.100000000000001" customHeight="1" x14ac:dyDescent="0.2">
      <c r="A174" s="76"/>
      <c r="B174" s="83" t="s">
        <v>184</v>
      </c>
      <c r="C174" s="84"/>
      <c r="D174" s="85">
        <v>21</v>
      </c>
    </row>
    <row r="175" spans="1:4" ht="20.100000000000001" customHeight="1" x14ac:dyDescent="0.2">
      <c r="A175" s="76"/>
      <c r="B175" s="83" t="s">
        <v>377</v>
      </c>
      <c r="C175" s="84"/>
      <c r="D175" s="85">
        <v>96</v>
      </c>
    </row>
    <row r="176" spans="1:4" ht="20.100000000000001" customHeight="1" x14ac:dyDescent="0.2">
      <c r="A176" s="76"/>
      <c r="B176" s="83" t="s">
        <v>121</v>
      </c>
      <c r="C176" s="84"/>
      <c r="D176" s="85">
        <v>25</v>
      </c>
    </row>
    <row r="177" spans="1:4" ht="20.100000000000001" customHeight="1" x14ac:dyDescent="0.2">
      <c r="A177" s="76"/>
      <c r="B177" s="83" t="s">
        <v>122</v>
      </c>
      <c r="C177" s="84"/>
      <c r="D177" s="85">
        <v>24</v>
      </c>
    </row>
    <row r="178" spans="1:4" ht="20.100000000000001" customHeight="1" x14ac:dyDescent="0.2">
      <c r="A178" s="76"/>
      <c r="B178" s="83" t="s">
        <v>123</v>
      </c>
      <c r="C178" s="84"/>
      <c r="D178" s="85">
        <v>21</v>
      </c>
    </row>
    <row r="179" spans="1:4" ht="20.100000000000001" customHeight="1" x14ac:dyDescent="0.2">
      <c r="A179" s="76"/>
      <c r="B179" s="83" t="s">
        <v>124</v>
      </c>
      <c r="C179" s="84"/>
      <c r="D179" s="85">
        <v>68</v>
      </c>
    </row>
    <row r="180" spans="1:4" ht="20.100000000000001" customHeight="1" x14ac:dyDescent="0.2">
      <c r="A180" s="76"/>
      <c r="B180" s="83" t="s">
        <v>125</v>
      </c>
      <c r="C180" s="84"/>
      <c r="D180" s="85">
        <v>4</v>
      </c>
    </row>
    <row r="181" spans="1:4" ht="20.100000000000001" customHeight="1" x14ac:dyDescent="0.2">
      <c r="A181" s="76"/>
      <c r="B181" s="80" t="s">
        <v>126</v>
      </c>
      <c r="C181" s="84"/>
      <c r="D181" s="85">
        <v>10</v>
      </c>
    </row>
    <row r="182" spans="1:4" ht="20.100000000000001" customHeight="1" x14ac:dyDescent="0.2">
      <c r="A182" s="76"/>
      <c r="B182" s="83" t="s">
        <v>267</v>
      </c>
      <c r="C182" s="84"/>
      <c r="D182" s="85">
        <v>34</v>
      </c>
    </row>
    <row r="183" spans="1:4" ht="20.100000000000001" customHeight="1" x14ac:dyDescent="0.2">
      <c r="A183" s="76"/>
      <c r="B183" s="83" t="s">
        <v>378</v>
      </c>
      <c r="C183" s="84"/>
      <c r="D183" s="85">
        <v>166</v>
      </c>
    </row>
    <row r="184" spans="1:4" ht="20.100000000000001" customHeight="1" x14ac:dyDescent="0.2">
      <c r="A184" s="76"/>
      <c r="B184" s="83" t="s">
        <v>127</v>
      </c>
      <c r="C184" s="84"/>
      <c r="D184" s="85">
        <v>6</v>
      </c>
    </row>
    <row r="185" spans="1:4" ht="20.100000000000001" customHeight="1" x14ac:dyDescent="0.2">
      <c r="A185" s="76"/>
      <c r="B185" s="83" t="s">
        <v>128</v>
      </c>
      <c r="C185" s="84"/>
      <c r="D185" s="85">
        <v>36</v>
      </c>
    </row>
    <row r="186" spans="1:4" ht="20.100000000000001" customHeight="1" x14ac:dyDescent="0.2">
      <c r="A186" s="76"/>
      <c r="B186" s="83" t="s">
        <v>129</v>
      </c>
      <c r="C186" s="84"/>
      <c r="D186" s="85">
        <v>56</v>
      </c>
    </row>
    <row r="187" spans="1:4" ht="20.100000000000001" customHeight="1" x14ac:dyDescent="0.2">
      <c r="A187" s="76"/>
      <c r="B187" s="83" t="s">
        <v>130</v>
      </c>
      <c r="C187" s="84"/>
      <c r="D187" s="85">
        <v>3</v>
      </c>
    </row>
    <row r="188" spans="1:4" ht="20.100000000000001" customHeight="1" x14ac:dyDescent="0.2">
      <c r="A188" s="76"/>
      <c r="B188" s="83" t="s">
        <v>269</v>
      </c>
      <c r="C188" s="84"/>
      <c r="D188" s="85">
        <v>1</v>
      </c>
    </row>
    <row r="189" spans="1:4" ht="20.100000000000001" customHeight="1" x14ac:dyDescent="0.2">
      <c r="A189" s="76"/>
      <c r="B189" s="83" t="s">
        <v>186</v>
      </c>
      <c r="C189" s="84"/>
      <c r="D189" s="85">
        <v>1</v>
      </c>
    </row>
    <row r="190" spans="1:4" ht="20.100000000000001" customHeight="1" x14ac:dyDescent="0.2">
      <c r="A190" s="76"/>
      <c r="B190" s="83" t="s">
        <v>247</v>
      </c>
      <c r="C190" s="84"/>
      <c r="D190" s="85">
        <v>9</v>
      </c>
    </row>
    <row r="191" spans="1:4" ht="20.100000000000001" customHeight="1" x14ac:dyDescent="0.2">
      <c r="A191" s="76"/>
      <c r="B191" s="83" t="s">
        <v>131</v>
      </c>
      <c r="C191" s="84"/>
      <c r="D191" s="85">
        <v>136</v>
      </c>
    </row>
    <row r="192" spans="1:4" ht="20.100000000000001" customHeight="1" x14ac:dyDescent="0.2">
      <c r="A192" s="76"/>
      <c r="B192" s="83" t="s">
        <v>312</v>
      </c>
      <c r="C192" s="84"/>
      <c r="D192" s="85">
        <v>1</v>
      </c>
    </row>
    <row r="193" spans="1:4" ht="20.100000000000001" customHeight="1" x14ac:dyDescent="0.2">
      <c r="A193" s="76"/>
      <c r="B193" s="83" t="s">
        <v>299</v>
      </c>
      <c r="C193" s="84"/>
      <c r="D193" s="85">
        <v>1</v>
      </c>
    </row>
    <row r="194" spans="1:4" ht="20.100000000000001" customHeight="1" x14ac:dyDescent="0.2">
      <c r="A194" s="76"/>
      <c r="B194" s="83" t="s">
        <v>278</v>
      </c>
      <c r="C194" s="84"/>
      <c r="D194" s="85">
        <v>92</v>
      </c>
    </row>
    <row r="195" spans="1:4" ht="20.100000000000001" customHeight="1" x14ac:dyDescent="0.2">
      <c r="A195" s="76"/>
      <c r="B195" s="83" t="s">
        <v>132</v>
      </c>
      <c r="C195" s="84"/>
      <c r="D195" s="85">
        <v>11</v>
      </c>
    </row>
    <row r="196" spans="1:4" ht="20.100000000000001" customHeight="1" x14ac:dyDescent="0.2">
      <c r="A196" s="76"/>
      <c r="B196" s="83" t="s">
        <v>133</v>
      </c>
      <c r="C196" s="84"/>
      <c r="D196" s="85">
        <v>70</v>
      </c>
    </row>
    <row r="197" spans="1:4" ht="20.100000000000001" customHeight="1" x14ac:dyDescent="0.2">
      <c r="A197" s="76"/>
      <c r="B197" s="35"/>
      <c r="C197" s="35"/>
      <c r="D197" s="79"/>
    </row>
    <row r="198" spans="1:4" ht="20.100000000000001" customHeight="1" x14ac:dyDescent="0.2">
      <c r="A198" s="120" t="s">
        <v>134</v>
      </c>
      <c r="B198" s="120"/>
      <c r="C198" s="34"/>
      <c r="D198" s="46">
        <f>+D200+D217+D218+D220</f>
        <v>108626</v>
      </c>
    </row>
    <row r="199" spans="1:4" ht="20.100000000000001" customHeight="1" x14ac:dyDescent="0.2">
      <c r="A199" s="76"/>
      <c r="B199" s="35"/>
      <c r="C199" s="35"/>
      <c r="D199" s="79"/>
    </row>
    <row r="200" spans="1:4" ht="20.100000000000001" customHeight="1" x14ac:dyDescent="0.2">
      <c r="A200" s="76"/>
      <c r="B200" s="120" t="s">
        <v>135</v>
      </c>
      <c r="C200" s="120"/>
      <c r="D200" s="46">
        <f>SUM(D201:D215)</f>
        <v>77193</v>
      </c>
    </row>
    <row r="201" spans="1:4" ht="20.100000000000001" customHeight="1" x14ac:dyDescent="0.2">
      <c r="A201" s="76"/>
      <c r="B201" s="36" t="s">
        <v>136</v>
      </c>
      <c r="C201" s="35"/>
      <c r="D201" s="79">
        <v>14908</v>
      </c>
    </row>
    <row r="202" spans="1:4" ht="20.100000000000001" customHeight="1" x14ac:dyDescent="0.2">
      <c r="A202" s="76"/>
      <c r="B202" s="36" t="s">
        <v>137</v>
      </c>
      <c r="C202" s="35"/>
      <c r="D202" s="79">
        <v>2303</v>
      </c>
    </row>
    <row r="203" spans="1:4" ht="20.100000000000001" customHeight="1" x14ac:dyDescent="0.2">
      <c r="A203" s="76"/>
      <c r="B203" s="36" t="s">
        <v>138</v>
      </c>
      <c r="C203" s="35"/>
      <c r="D203" s="79">
        <v>2139</v>
      </c>
    </row>
    <row r="204" spans="1:4" ht="20.100000000000001" customHeight="1" x14ac:dyDescent="0.2">
      <c r="A204" s="76"/>
      <c r="B204" s="36" t="s">
        <v>139</v>
      </c>
      <c r="C204" s="35"/>
      <c r="D204" s="79">
        <v>2569</v>
      </c>
    </row>
    <row r="205" spans="1:4" ht="20.100000000000001" customHeight="1" x14ac:dyDescent="0.2">
      <c r="A205" s="76"/>
      <c r="B205" s="36" t="s">
        <v>140</v>
      </c>
      <c r="C205" s="35"/>
      <c r="D205" s="79">
        <v>4114</v>
      </c>
    </row>
    <row r="206" spans="1:4" ht="20.100000000000001" customHeight="1" x14ac:dyDescent="0.2">
      <c r="A206" s="76"/>
      <c r="B206" s="36" t="s">
        <v>141</v>
      </c>
      <c r="C206" s="35"/>
      <c r="D206" s="79">
        <v>1374</v>
      </c>
    </row>
    <row r="207" spans="1:4" ht="20.100000000000001" customHeight="1" x14ac:dyDescent="0.2">
      <c r="A207" s="76"/>
      <c r="B207" s="36" t="s">
        <v>142</v>
      </c>
      <c r="C207" s="35"/>
      <c r="D207" s="79">
        <v>3950</v>
      </c>
    </row>
    <row r="208" spans="1:4" ht="20.100000000000001" customHeight="1" x14ac:dyDescent="0.2">
      <c r="A208" s="76"/>
      <c r="B208" s="36" t="s">
        <v>143</v>
      </c>
      <c r="C208" s="35"/>
      <c r="D208" s="79">
        <v>4922</v>
      </c>
    </row>
    <row r="209" spans="1:4" ht="20.100000000000001" customHeight="1" x14ac:dyDescent="0.2">
      <c r="A209" s="76"/>
      <c r="B209" s="36" t="s">
        <v>144</v>
      </c>
      <c r="C209" s="35"/>
      <c r="D209" s="79">
        <v>11731</v>
      </c>
    </row>
    <row r="210" spans="1:4" ht="20.100000000000001" customHeight="1" x14ac:dyDescent="0.2">
      <c r="A210" s="76"/>
      <c r="B210" s="36" t="s">
        <v>145</v>
      </c>
      <c r="C210" s="35"/>
      <c r="D210" s="79">
        <v>2677</v>
      </c>
    </row>
    <row r="211" spans="1:4" ht="20.100000000000001" customHeight="1" x14ac:dyDescent="0.2">
      <c r="A211" s="76"/>
      <c r="B211" s="36" t="s">
        <v>146</v>
      </c>
      <c r="C211" s="35"/>
      <c r="D211" s="79">
        <v>5657</v>
      </c>
    </row>
    <row r="212" spans="1:4" ht="20.100000000000001" customHeight="1" x14ac:dyDescent="0.2">
      <c r="A212" s="76"/>
      <c r="B212" s="36" t="s">
        <v>147</v>
      </c>
      <c r="C212" s="35"/>
      <c r="D212" s="79">
        <v>8873</v>
      </c>
    </row>
    <row r="213" spans="1:4" ht="20.100000000000001" customHeight="1" x14ac:dyDescent="0.2">
      <c r="A213" s="76"/>
      <c r="B213" s="36" t="s">
        <v>148</v>
      </c>
      <c r="C213" s="35"/>
      <c r="D213" s="79">
        <v>2893</v>
      </c>
    </row>
    <row r="214" spans="1:4" ht="20.100000000000001" customHeight="1" x14ac:dyDescent="0.2">
      <c r="A214" s="76"/>
      <c r="B214" s="36" t="s">
        <v>149</v>
      </c>
      <c r="C214" s="35"/>
      <c r="D214" s="79">
        <v>746</v>
      </c>
    </row>
    <row r="215" spans="1:4" ht="20.100000000000001" customHeight="1" x14ac:dyDescent="0.2">
      <c r="A215" s="76"/>
      <c r="B215" s="36" t="s">
        <v>150</v>
      </c>
      <c r="C215" s="35"/>
      <c r="D215" s="79">
        <v>8337</v>
      </c>
    </row>
    <row r="216" spans="1:4" ht="20.100000000000001" customHeight="1" x14ac:dyDescent="0.2">
      <c r="A216" s="76"/>
      <c r="B216" s="77"/>
      <c r="C216" s="35"/>
      <c r="D216" s="79"/>
    </row>
    <row r="217" spans="1:4" ht="20.100000000000001" customHeight="1" x14ac:dyDescent="0.2">
      <c r="A217" s="76"/>
      <c r="B217" s="120" t="s">
        <v>151</v>
      </c>
      <c r="C217" s="120"/>
      <c r="D217" s="46">
        <v>3522</v>
      </c>
    </row>
    <row r="218" spans="1:4" ht="20.100000000000001" customHeight="1" x14ac:dyDescent="0.2">
      <c r="A218" s="76"/>
      <c r="B218" s="120" t="s">
        <v>418</v>
      </c>
      <c r="C218" s="120"/>
      <c r="D218" s="46">
        <v>1081</v>
      </c>
    </row>
    <row r="219" spans="1:4" ht="20.100000000000001" customHeight="1" x14ac:dyDescent="0.2">
      <c r="A219" s="76"/>
      <c r="B219" s="77"/>
      <c r="C219" s="35"/>
      <c r="D219" s="79"/>
    </row>
    <row r="220" spans="1:4" ht="20.100000000000001" customHeight="1" x14ac:dyDescent="0.2">
      <c r="A220" s="76"/>
      <c r="B220" s="120" t="s">
        <v>152</v>
      </c>
      <c r="C220" s="120"/>
      <c r="D220" s="46">
        <f>SUM(D221:D237)</f>
        <v>26830</v>
      </c>
    </row>
    <row r="221" spans="1:4" ht="20.100000000000001" customHeight="1" x14ac:dyDescent="0.2">
      <c r="A221" s="76"/>
      <c r="B221" s="36" t="s">
        <v>136</v>
      </c>
      <c r="C221" s="35"/>
      <c r="D221" s="79">
        <v>4555</v>
      </c>
    </row>
    <row r="222" spans="1:4" ht="20.100000000000001" customHeight="1" x14ac:dyDescent="0.2">
      <c r="A222" s="76"/>
      <c r="B222" s="36" t="s">
        <v>137</v>
      </c>
      <c r="C222" s="35"/>
      <c r="D222" s="79">
        <v>678</v>
      </c>
    </row>
    <row r="223" spans="1:4" ht="20.100000000000001" customHeight="1" x14ac:dyDescent="0.2">
      <c r="A223" s="76"/>
      <c r="B223" s="36" t="s">
        <v>138</v>
      </c>
      <c r="C223" s="35"/>
      <c r="D223" s="79">
        <v>517</v>
      </c>
    </row>
    <row r="224" spans="1:4" ht="20.100000000000001" customHeight="1" x14ac:dyDescent="0.2">
      <c r="A224" s="76"/>
      <c r="B224" s="36" t="s">
        <v>139</v>
      </c>
      <c r="C224" s="35"/>
      <c r="D224" s="79">
        <v>1278</v>
      </c>
    </row>
    <row r="225" spans="1:4" ht="20.100000000000001" customHeight="1" x14ac:dyDescent="0.2">
      <c r="A225" s="76"/>
      <c r="B225" s="36" t="s">
        <v>140</v>
      </c>
      <c r="C225" s="35"/>
      <c r="D225" s="79">
        <v>2136</v>
      </c>
    </row>
    <row r="226" spans="1:4" ht="20.100000000000001" customHeight="1" x14ac:dyDescent="0.2">
      <c r="A226" s="76"/>
      <c r="B226" s="36" t="s">
        <v>141</v>
      </c>
      <c r="C226" s="35"/>
      <c r="D226" s="79">
        <v>283</v>
      </c>
    </row>
    <row r="227" spans="1:4" ht="20.100000000000001" customHeight="1" x14ac:dyDescent="0.2">
      <c r="A227" s="76"/>
      <c r="B227" s="36" t="s">
        <v>142</v>
      </c>
      <c r="C227" s="35"/>
      <c r="D227" s="79">
        <v>1012</v>
      </c>
    </row>
    <row r="228" spans="1:4" ht="20.100000000000001" customHeight="1" x14ac:dyDescent="0.2">
      <c r="A228" s="76"/>
      <c r="B228" s="36" t="s">
        <v>143</v>
      </c>
      <c r="C228" s="35"/>
      <c r="D228" s="79">
        <v>1234</v>
      </c>
    </row>
    <row r="229" spans="1:4" ht="20.100000000000001" customHeight="1" x14ac:dyDescent="0.2">
      <c r="A229" s="76"/>
      <c r="B229" s="36" t="s">
        <v>144</v>
      </c>
      <c r="C229" s="35"/>
      <c r="D229" s="79">
        <v>5202</v>
      </c>
    </row>
    <row r="230" spans="1:4" ht="20.100000000000001" customHeight="1" x14ac:dyDescent="0.2">
      <c r="A230" s="76"/>
      <c r="B230" s="36" t="s">
        <v>145</v>
      </c>
      <c r="C230" s="35"/>
      <c r="D230" s="79">
        <v>591</v>
      </c>
    </row>
    <row r="231" spans="1:4" ht="20.100000000000001" customHeight="1" x14ac:dyDescent="0.2">
      <c r="A231" s="76"/>
      <c r="B231" s="36" t="s">
        <v>146</v>
      </c>
      <c r="C231" s="35"/>
      <c r="D231" s="79">
        <v>1348</v>
      </c>
    </row>
    <row r="232" spans="1:4" ht="20.100000000000001" customHeight="1" x14ac:dyDescent="0.2">
      <c r="A232" s="76"/>
      <c r="B232" s="36" t="s">
        <v>147</v>
      </c>
      <c r="C232" s="35"/>
      <c r="D232" s="79">
        <v>3291</v>
      </c>
    </row>
    <row r="233" spans="1:4" ht="20.100000000000001" customHeight="1" x14ac:dyDescent="0.2">
      <c r="A233" s="76"/>
      <c r="B233" s="36" t="s">
        <v>148</v>
      </c>
      <c r="C233" s="35"/>
      <c r="D233" s="79">
        <v>692</v>
      </c>
    </row>
    <row r="234" spans="1:4" ht="20.100000000000001" customHeight="1" x14ac:dyDescent="0.2">
      <c r="A234" s="76"/>
      <c r="B234" s="36" t="s">
        <v>153</v>
      </c>
      <c r="C234" s="35"/>
      <c r="D234" s="79">
        <v>307</v>
      </c>
    </row>
    <row r="235" spans="1:4" ht="20.100000000000001" customHeight="1" x14ac:dyDescent="0.2">
      <c r="A235" s="76"/>
      <c r="B235" s="36" t="s">
        <v>149</v>
      </c>
      <c r="C235" s="35"/>
      <c r="D235" s="79">
        <v>157</v>
      </c>
    </row>
    <row r="236" spans="1:4" ht="20.100000000000001" customHeight="1" x14ac:dyDescent="0.2">
      <c r="A236" s="76"/>
      <c r="B236" s="36" t="s">
        <v>150</v>
      </c>
      <c r="C236" s="35"/>
      <c r="D236" s="79">
        <v>2522</v>
      </c>
    </row>
    <row r="237" spans="1:4" ht="20.100000000000001" customHeight="1" x14ac:dyDescent="0.2">
      <c r="A237" s="76"/>
      <c r="B237" s="36" t="s">
        <v>154</v>
      </c>
      <c r="C237" s="35"/>
      <c r="D237" s="79">
        <v>1027</v>
      </c>
    </row>
    <row r="238" spans="1:4" ht="20.100000000000001" customHeight="1" x14ac:dyDescent="0.2">
      <c r="A238" s="76"/>
      <c r="B238" s="77"/>
      <c r="C238" s="35"/>
      <c r="D238" s="79"/>
    </row>
    <row r="239" spans="1:4" ht="20.100000000000001" customHeight="1" x14ac:dyDescent="0.2">
      <c r="A239" s="120" t="s">
        <v>155</v>
      </c>
      <c r="B239" s="120"/>
      <c r="C239" s="34"/>
      <c r="D239" s="46">
        <f>+D241+D246</f>
        <v>19933</v>
      </c>
    </row>
    <row r="240" spans="1:4" ht="20.100000000000001" customHeight="1" x14ac:dyDescent="0.2">
      <c r="A240" s="76"/>
      <c r="B240" s="35"/>
      <c r="C240" s="35"/>
      <c r="D240" s="79"/>
    </row>
    <row r="241" spans="1:6" ht="20.100000000000001" customHeight="1" x14ac:dyDescent="0.2">
      <c r="A241" s="76"/>
      <c r="B241" s="120" t="s">
        <v>135</v>
      </c>
      <c r="C241" s="120"/>
      <c r="D241" s="46">
        <f>SUM(D242:D244)</f>
        <v>19157</v>
      </c>
    </row>
    <row r="242" spans="1:6" ht="20.100000000000001" customHeight="1" x14ac:dyDescent="0.2">
      <c r="A242" s="76"/>
      <c r="B242" s="36" t="s">
        <v>156</v>
      </c>
      <c r="C242" s="35"/>
      <c r="D242" s="79">
        <v>12257</v>
      </c>
    </row>
    <row r="243" spans="1:6" ht="20.100000000000001" customHeight="1" x14ac:dyDescent="0.2">
      <c r="A243" s="76"/>
      <c r="B243" s="36" t="s">
        <v>157</v>
      </c>
      <c r="C243" s="35"/>
      <c r="D243" s="79">
        <v>4848</v>
      </c>
    </row>
    <row r="244" spans="1:6" ht="20.100000000000001" customHeight="1" x14ac:dyDescent="0.2">
      <c r="A244" s="76"/>
      <c r="B244" s="36" t="s">
        <v>158</v>
      </c>
      <c r="C244" s="35"/>
      <c r="D244" s="79">
        <v>2052</v>
      </c>
    </row>
    <row r="245" spans="1:6" ht="20.100000000000001" customHeight="1" x14ac:dyDescent="0.2">
      <c r="A245" s="76"/>
      <c r="B245" s="77"/>
      <c r="C245" s="35"/>
      <c r="D245" s="79"/>
    </row>
    <row r="246" spans="1:6" ht="20.100000000000001" customHeight="1" x14ac:dyDescent="0.2">
      <c r="A246" s="76"/>
      <c r="B246" s="120" t="s">
        <v>159</v>
      </c>
      <c r="C246" s="120"/>
      <c r="D246" s="46">
        <f>SUM(D247:D258)</f>
        <v>776</v>
      </c>
    </row>
    <row r="247" spans="1:6" ht="20.100000000000001" customHeight="1" x14ac:dyDescent="0.2">
      <c r="A247" s="76"/>
      <c r="B247" s="36" t="s">
        <v>379</v>
      </c>
      <c r="C247" s="35"/>
      <c r="D247" s="79">
        <v>9</v>
      </c>
      <c r="F247" s="67"/>
    </row>
    <row r="248" spans="1:6" ht="20.100000000000001" customHeight="1" x14ac:dyDescent="0.2">
      <c r="A248" s="76"/>
      <c r="B248" s="36" t="s">
        <v>380</v>
      </c>
      <c r="C248" s="35"/>
      <c r="D248" s="79">
        <v>8</v>
      </c>
      <c r="F248" s="67"/>
    </row>
    <row r="249" spans="1:6" ht="20.100000000000001" customHeight="1" x14ac:dyDescent="0.2">
      <c r="A249" s="76"/>
      <c r="B249" s="36" t="s">
        <v>381</v>
      </c>
      <c r="C249" s="35"/>
      <c r="D249" s="79">
        <v>9</v>
      </c>
      <c r="F249" s="67"/>
    </row>
    <row r="250" spans="1:6" ht="20.100000000000001" customHeight="1" x14ac:dyDescent="0.2">
      <c r="A250" s="76"/>
      <c r="B250" s="36" t="s">
        <v>382</v>
      </c>
      <c r="C250" s="35"/>
      <c r="D250" s="79">
        <v>456</v>
      </c>
      <c r="F250" s="67"/>
    </row>
    <row r="251" spans="1:6" ht="20.100000000000001" customHeight="1" x14ac:dyDescent="0.2">
      <c r="A251" s="76"/>
      <c r="B251" s="36" t="s">
        <v>383</v>
      </c>
      <c r="C251" s="35"/>
      <c r="D251" s="79">
        <v>129</v>
      </c>
      <c r="F251" s="67"/>
    </row>
    <row r="252" spans="1:6" ht="20.100000000000001" customHeight="1" x14ac:dyDescent="0.2">
      <c r="A252" s="76"/>
      <c r="B252" s="81" t="s">
        <v>384</v>
      </c>
      <c r="C252" s="35"/>
      <c r="D252" s="79">
        <v>2</v>
      </c>
      <c r="F252" s="67"/>
    </row>
    <row r="253" spans="1:6" ht="20.100000000000001" customHeight="1" x14ac:dyDescent="0.2">
      <c r="A253" s="76"/>
      <c r="B253" s="36" t="s">
        <v>385</v>
      </c>
      <c r="C253" s="35"/>
      <c r="D253" s="79">
        <v>66</v>
      </c>
      <c r="F253" s="67"/>
    </row>
    <row r="254" spans="1:6" ht="20.100000000000001" customHeight="1" x14ac:dyDescent="0.2">
      <c r="A254" s="76"/>
      <c r="B254" s="81" t="s">
        <v>386</v>
      </c>
      <c r="C254" s="35"/>
      <c r="D254" s="79">
        <v>10</v>
      </c>
      <c r="F254" s="67"/>
    </row>
    <row r="255" spans="1:6" ht="20.100000000000001" customHeight="1" x14ac:dyDescent="0.2">
      <c r="A255" s="76"/>
      <c r="B255" s="81" t="s">
        <v>387</v>
      </c>
      <c r="C255" s="35"/>
      <c r="D255" s="79">
        <v>22</v>
      </c>
      <c r="F255" s="67"/>
    </row>
    <row r="256" spans="1:6" ht="20.100000000000001" customHeight="1" x14ac:dyDescent="0.2">
      <c r="A256" s="76"/>
      <c r="B256" s="81" t="s">
        <v>388</v>
      </c>
      <c r="C256" s="35"/>
      <c r="D256" s="79">
        <v>1</v>
      </c>
      <c r="F256" s="67"/>
    </row>
    <row r="257" spans="1:6" ht="20.100000000000001" customHeight="1" x14ac:dyDescent="0.2">
      <c r="A257" s="76"/>
      <c r="B257" s="81" t="s">
        <v>389</v>
      </c>
      <c r="C257" s="35"/>
      <c r="D257" s="79">
        <v>43</v>
      </c>
      <c r="F257" s="67"/>
    </row>
    <row r="258" spans="1:6" ht="20.100000000000001" customHeight="1" x14ac:dyDescent="0.2">
      <c r="A258" s="76"/>
      <c r="B258" s="81" t="s">
        <v>18</v>
      </c>
      <c r="C258" s="35"/>
      <c r="D258" s="79">
        <v>21</v>
      </c>
      <c r="F258" s="67"/>
    </row>
    <row r="259" spans="1:6" ht="20.100000000000001" customHeight="1" x14ac:dyDescent="0.2">
      <c r="A259" s="76"/>
      <c r="B259" s="77"/>
      <c r="C259" s="35"/>
      <c r="D259" s="79"/>
      <c r="F259" s="68"/>
    </row>
    <row r="260" spans="1:6" ht="20.100000000000001" customHeight="1" x14ac:dyDescent="0.2">
      <c r="A260" s="120" t="s">
        <v>160</v>
      </c>
      <c r="B260" s="120"/>
      <c r="C260" s="34"/>
      <c r="D260" s="46">
        <f>SUM(D262:D263)</f>
        <v>40669</v>
      </c>
    </row>
    <row r="261" spans="1:6" ht="20.100000000000001" customHeight="1" x14ac:dyDescent="0.2">
      <c r="A261" s="76"/>
      <c r="B261" s="35"/>
      <c r="C261" s="35"/>
      <c r="D261" s="79"/>
    </row>
    <row r="262" spans="1:6" ht="20.100000000000001" customHeight="1" x14ac:dyDescent="0.2">
      <c r="A262" s="76"/>
      <c r="B262" s="35" t="s">
        <v>391</v>
      </c>
      <c r="C262" s="35"/>
      <c r="D262" s="79">
        <v>4776</v>
      </c>
    </row>
    <row r="263" spans="1:6" ht="20.100000000000001" customHeight="1" x14ac:dyDescent="0.2">
      <c r="A263" s="36"/>
      <c r="B263" s="36" t="s">
        <v>390</v>
      </c>
      <c r="C263" s="35"/>
      <c r="D263" s="79">
        <v>35893</v>
      </c>
    </row>
    <row r="264" spans="1:6" ht="20.100000000000001" customHeight="1" x14ac:dyDescent="0.2">
      <c r="A264" s="76"/>
      <c r="B264" s="77"/>
      <c r="C264" s="35"/>
      <c r="D264" s="79"/>
    </row>
    <row r="265" spans="1:6" ht="20.100000000000001" customHeight="1" x14ac:dyDescent="0.2">
      <c r="A265" s="122" t="s">
        <v>40</v>
      </c>
      <c r="B265" s="122"/>
      <c r="C265" s="34"/>
      <c r="D265" s="44">
        <f>SUM(D267:D287)</f>
        <v>2550</v>
      </c>
      <c r="F265" s="66"/>
    </row>
    <row r="266" spans="1:6" ht="20.100000000000001" customHeight="1" x14ac:dyDescent="0.2">
      <c r="A266" s="76"/>
      <c r="B266" s="77"/>
      <c r="C266" s="35"/>
      <c r="D266" s="79"/>
    </row>
    <row r="267" spans="1:6" ht="20.100000000000001" customHeight="1" x14ac:dyDescent="0.2">
      <c r="A267" s="76"/>
      <c r="B267" s="36" t="s">
        <v>162</v>
      </c>
      <c r="C267" s="35"/>
      <c r="D267" s="79">
        <v>12</v>
      </c>
    </row>
    <row r="268" spans="1:6" ht="20.100000000000001" customHeight="1" x14ac:dyDescent="0.2">
      <c r="A268" s="76"/>
      <c r="B268" s="36" t="s">
        <v>163</v>
      </c>
      <c r="C268" s="35"/>
      <c r="D268" s="79">
        <v>37</v>
      </c>
    </row>
    <row r="269" spans="1:6" ht="20.100000000000001" customHeight="1" x14ac:dyDescent="0.2">
      <c r="A269" s="76"/>
      <c r="B269" s="36" t="s">
        <v>164</v>
      </c>
      <c r="C269" s="35"/>
      <c r="D269" s="79">
        <v>1349</v>
      </c>
    </row>
    <row r="270" spans="1:6" ht="20.100000000000001" customHeight="1" x14ac:dyDescent="0.2">
      <c r="A270" s="76"/>
      <c r="B270" s="36" t="s">
        <v>165</v>
      </c>
      <c r="C270" s="35"/>
      <c r="D270" s="79">
        <v>4</v>
      </c>
    </row>
    <row r="271" spans="1:6" ht="20.100000000000001" customHeight="1" x14ac:dyDescent="0.2">
      <c r="A271" s="76"/>
      <c r="B271" s="36" t="s">
        <v>166</v>
      </c>
      <c r="C271" s="35"/>
      <c r="D271" s="79">
        <v>49</v>
      </c>
    </row>
    <row r="272" spans="1:6" ht="20.100000000000001" customHeight="1" x14ac:dyDescent="0.2">
      <c r="A272" s="76"/>
      <c r="B272" s="36" t="s">
        <v>167</v>
      </c>
      <c r="C272" s="35">
        <v>65</v>
      </c>
      <c r="D272" s="79">
        <v>20</v>
      </c>
    </row>
    <row r="273" spans="1:4" ht="20.100000000000001" customHeight="1" x14ac:dyDescent="0.2">
      <c r="A273" s="76"/>
      <c r="B273" s="36" t="s">
        <v>349</v>
      </c>
      <c r="C273" s="35"/>
      <c r="D273" s="79">
        <v>153</v>
      </c>
    </row>
    <row r="274" spans="1:4" ht="20.100000000000001" customHeight="1" x14ac:dyDescent="0.2">
      <c r="A274" s="76"/>
      <c r="B274" s="36" t="s">
        <v>168</v>
      </c>
      <c r="C274" s="35"/>
      <c r="D274" s="79">
        <v>84</v>
      </c>
    </row>
    <row r="275" spans="1:4" ht="20.100000000000001" customHeight="1" x14ac:dyDescent="0.2">
      <c r="A275" s="76"/>
      <c r="B275" s="36" t="s">
        <v>169</v>
      </c>
      <c r="C275" s="35"/>
      <c r="D275" s="79">
        <v>199</v>
      </c>
    </row>
    <row r="276" spans="1:4" ht="20.100000000000001" customHeight="1" x14ac:dyDescent="0.2">
      <c r="A276" s="76"/>
      <c r="B276" s="36" t="s">
        <v>170</v>
      </c>
      <c r="C276" s="35"/>
      <c r="D276" s="79">
        <v>5</v>
      </c>
    </row>
    <row r="277" spans="1:4" ht="20.100000000000001" customHeight="1" x14ac:dyDescent="0.2">
      <c r="A277" s="76"/>
      <c r="B277" s="36" t="s">
        <v>171</v>
      </c>
      <c r="C277" s="35"/>
      <c r="D277" s="79">
        <v>41</v>
      </c>
    </row>
    <row r="278" spans="1:4" ht="20.100000000000001" customHeight="1" x14ac:dyDescent="0.2">
      <c r="A278" s="76"/>
      <c r="B278" s="36" t="s">
        <v>172</v>
      </c>
      <c r="C278" s="35"/>
      <c r="D278" s="79">
        <v>22</v>
      </c>
    </row>
    <row r="279" spans="1:4" ht="20.100000000000001" customHeight="1" x14ac:dyDescent="0.2">
      <c r="A279" s="76"/>
      <c r="B279" s="36" t="s">
        <v>268</v>
      </c>
      <c r="C279" s="35"/>
      <c r="D279" s="79">
        <v>43</v>
      </c>
    </row>
    <row r="280" spans="1:4" ht="20.100000000000001" customHeight="1" x14ac:dyDescent="0.2">
      <c r="A280" s="76"/>
      <c r="B280" s="36" t="s">
        <v>173</v>
      </c>
      <c r="C280" s="35"/>
      <c r="D280" s="79">
        <v>6</v>
      </c>
    </row>
    <row r="281" spans="1:4" ht="20.100000000000001" customHeight="1" x14ac:dyDescent="0.2">
      <c r="A281" s="76"/>
      <c r="B281" s="36" t="s">
        <v>456</v>
      </c>
      <c r="C281" s="35"/>
      <c r="D281" s="79">
        <v>429</v>
      </c>
    </row>
    <row r="282" spans="1:4" ht="20.100000000000001" customHeight="1" x14ac:dyDescent="0.2">
      <c r="A282" s="76"/>
      <c r="B282" s="36" t="s">
        <v>174</v>
      </c>
      <c r="C282" s="35"/>
      <c r="D282" s="79">
        <v>11</v>
      </c>
    </row>
    <row r="283" spans="1:4" ht="20.100000000000001" customHeight="1" x14ac:dyDescent="0.2">
      <c r="A283" s="76"/>
      <c r="B283" s="36" t="s">
        <v>279</v>
      </c>
      <c r="C283" s="35"/>
      <c r="D283" s="79">
        <v>43</v>
      </c>
    </row>
    <row r="284" spans="1:4" ht="20.100000000000001" customHeight="1" x14ac:dyDescent="0.2">
      <c r="A284" s="76"/>
      <c r="B284" s="36" t="s">
        <v>175</v>
      </c>
      <c r="C284" s="35"/>
      <c r="D284" s="79">
        <v>25</v>
      </c>
    </row>
    <row r="285" spans="1:4" ht="20.100000000000001" customHeight="1" x14ac:dyDescent="0.2">
      <c r="A285" s="76"/>
      <c r="B285" s="36" t="s">
        <v>176</v>
      </c>
      <c r="C285" s="35"/>
      <c r="D285" s="79">
        <v>13</v>
      </c>
    </row>
    <row r="286" spans="1:4" ht="20.100000000000001" customHeight="1" x14ac:dyDescent="0.2">
      <c r="A286" s="76"/>
      <c r="B286" s="36" t="s">
        <v>177</v>
      </c>
      <c r="C286" s="35"/>
      <c r="D286" s="79">
        <v>3</v>
      </c>
    </row>
    <row r="287" spans="1:4" ht="20.100000000000001" customHeight="1" x14ac:dyDescent="0.2">
      <c r="A287" s="76"/>
      <c r="B287" s="36" t="s">
        <v>18</v>
      </c>
      <c r="C287" s="35"/>
      <c r="D287" s="79">
        <v>2</v>
      </c>
    </row>
    <row r="288" spans="1:4" ht="20.100000000000001" customHeight="1" x14ac:dyDescent="0.2">
      <c r="A288" s="76"/>
      <c r="B288" s="77"/>
      <c r="C288" s="35"/>
      <c r="D288" s="79"/>
    </row>
    <row r="289" spans="1:6" ht="20.100000000000001" customHeight="1" x14ac:dyDescent="0.2">
      <c r="A289" s="122" t="s">
        <v>178</v>
      </c>
      <c r="B289" s="122"/>
      <c r="C289" s="34"/>
      <c r="D289" s="44">
        <f>SUM(D291:D293)</f>
        <v>12853</v>
      </c>
      <c r="F289" s="66"/>
    </row>
    <row r="290" spans="1:6" ht="20.100000000000001" customHeight="1" x14ac:dyDescent="0.2">
      <c r="A290" s="76"/>
      <c r="B290" s="77"/>
      <c r="C290" s="35"/>
      <c r="D290" s="79"/>
    </row>
    <row r="291" spans="1:6" ht="20.100000000000001" customHeight="1" x14ac:dyDescent="0.2">
      <c r="A291" s="76"/>
      <c r="B291" s="36" t="s">
        <v>179</v>
      </c>
      <c r="C291" s="35"/>
      <c r="D291" s="79">
        <v>1740</v>
      </c>
    </row>
    <row r="292" spans="1:6" ht="20.100000000000001" customHeight="1" x14ac:dyDescent="0.2">
      <c r="A292" s="76"/>
      <c r="B292" s="36" t="s">
        <v>300</v>
      </c>
      <c r="C292" s="35"/>
      <c r="D292" s="79">
        <v>10479</v>
      </c>
    </row>
    <row r="293" spans="1:6" ht="20.100000000000001" customHeight="1" x14ac:dyDescent="0.2">
      <c r="A293" s="76"/>
      <c r="B293" s="36" t="s">
        <v>457</v>
      </c>
      <c r="C293" s="35"/>
      <c r="D293" s="79">
        <v>634</v>
      </c>
    </row>
    <row r="294" spans="1:6" ht="20.100000000000001" customHeight="1" x14ac:dyDescent="0.2">
      <c r="A294" s="76"/>
      <c r="B294" s="77"/>
      <c r="C294" s="35"/>
      <c r="D294" s="79"/>
    </row>
    <row r="295" spans="1:6" ht="20.100000000000001" customHeight="1" x14ac:dyDescent="0.2">
      <c r="A295" s="122" t="s">
        <v>180</v>
      </c>
      <c r="B295" s="122"/>
      <c r="C295" s="122"/>
      <c r="D295" s="122"/>
    </row>
    <row r="296" spans="1:6" ht="20.100000000000001" customHeight="1" x14ac:dyDescent="0.2">
      <c r="A296" s="122"/>
      <c r="B296" s="122"/>
      <c r="C296" s="122"/>
      <c r="D296" s="122"/>
    </row>
    <row r="297" spans="1:6" ht="20.100000000000001" customHeight="1" x14ac:dyDescent="0.2">
      <c r="A297" s="76"/>
      <c r="B297" s="77"/>
      <c r="C297" s="35"/>
      <c r="D297" s="79"/>
    </row>
    <row r="298" spans="1:6" ht="20.100000000000001" customHeight="1" x14ac:dyDescent="0.2">
      <c r="A298" s="121" t="s">
        <v>242</v>
      </c>
      <c r="B298" s="121"/>
      <c r="C298" s="34"/>
      <c r="D298" s="44">
        <f>+D300+D388+D408+D423</f>
        <v>5842</v>
      </c>
      <c r="F298" s="66"/>
    </row>
    <row r="299" spans="1:6" ht="20.100000000000001" customHeight="1" x14ac:dyDescent="0.2">
      <c r="A299" s="76"/>
      <c r="B299" s="77"/>
      <c r="C299" s="35"/>
      <c r="D299" s="79"/>
    </row>
    <row r="300" spans="1:6" ht="20.100000000000001" customHeight="1" x14ac:dyDescent="0.2">
      <c r="A300" s="120" t="s">
        <v>37</v>
      </c>
      <c r="B300" s="120"/>
      <c r="C300" s="34"/>
      <c r="D300" s="46">
        <f>SUM(D302:D386)</f>
        <v>3623</v>
      </c>
    </row>
    <row r="301" spans="1:6" ht="20.100000000000001" customHeight="1" x14ac:dyDescent="0.2">
      <c r="A301" s="76"/>
      <c r="B301" s="77"/>
      <c r="C301" s="35"/>
      <c r="D301" s="79"/>
    </row>
    <row r="302" spans="1:6" ht="20.100000000000001" customHeight="1" x14ac:dyDescent="0.2">
      <c r="A302" s="76"/>
      <c r="B302" s="36" t="s">
        <v>264</v>
      </c>
      <c r="C302" s="35"/>
      <c r="D302" s="79">
        <v>954</v>
      </c>
    </row>
    <row r="303" spans="1:6" ht="20.100000000000001" customHeight="1" x14ac:dyDescent="0.2">
      <c r="A303" s="76"/>
      <c r="B303" s="36" t="s">
        <v>245</v>
      </c>
      <c r="C303" s="35"/>
      <c r="D303" s="79">
        <v>2</v>
      </c>
    </row>
    <row r="304" spans="1:6" ht="20.100000000000001" customHeight="1" x14ac:dyDescent="0.2">
      <c r="A304" s="76"/>
      <c r="B304" s="36" t="s">
        <v>392</v>
      </c>
      <c r="C304" s="35"/>
      <c r="D304" s="79">
        <v>11</v>
      </c>
    </row>
    <row r="305" spans="1:4" ht="20.100000000000001" customHeight="1" x14ac:dyDescent="0.2">
      <c r="A305" s="76"/>
      <c r="B305" s="36" t="s">
        <v>69</v>
      </c>
      <c r="C305" s="35"/>
      <c r="D305" s="79">
        <v>106</v>
      </c>
    </row>
    <row r="306" spans="1:4" ht="20.100000000000001" customHeight="1" x14ac:dyDescent="0.2">
      <c r="A306" s="76"/>
      <c r="B306" s="36" t="s">
        <v>370</v>
      </c>
      <c r="C306" s="35"/>
      <c r="D306" s="79">
        <v>579</v>
      </c>
    </row>
    <row r="307" spans="1:4" ht="20.100000000000001" customHeight="1" x14ac:dyDescent="0.2">
      <c r="A307" s="76"/>
      <c r="B307" s="36" t="s">
        <v>371</v>
      </c>
      <c r="C307" s="35"/>
      <c r="D307" s="79">
        <v>47</v>
      </c>
    </row>
    <row r="308" spans="1:4" ht="20.100000000000001" customHeight="1" x14ac:dyDescent="0.2">
      <c r="A308" s="76"/>
      <c r="B308" s="36" t="s">
        <v>70</v>
      </c>
      <c r="C308" s="35"/>
      <c r="D308" s="79">
        <v>35</v>
      </c>
    </row>
    <row r="309" spans="1:4" ht="20.100000000000001" customHeight="1" x14ac:dyDescent="0.2">
      <c r="A309" s="76"/>
      <c r="B309" s="36" t="s">
        <v>458</v>
      </c>
      <c r="C309" s="35"/>
      <c r="D309" s="79">
        <v>15</v>
      </c>
    </row>
    <row r="310" spans="1:4" ht="20.100000000000001" customHeight="1" x14ac:dyDescent="0.2">
      <c r="A310" s="76"/>
      <c r="B310" s="36" t="s">
        <v>71</v>
      </c>
      <c r="C310" s="35"/>
      <c r="D310" s="79">
        <v>5</v>
      </c>
    </row>
    <row r="311" spans="1:4" ht="20.100000000000001" customHeight="1" x14ac:dyDescent="0.2">
      <c r="A311" s="76"/>
      <c r="B311" s="36" t="s">
        <v>72</v>
      </c>
      <c r="C311" s="35"/>
      <c r="D311" s="79">
        <v>1</v>
      </c>
    </row>
    <row r="312" spans="1:4" ht="20.100000000000001" customHeight="1" x14ac:dyDescent="0.2">
      <c r="A312" s="76"/>
      <c r="B312" s="36" t="s">
        <v>74</v>
      </c>
      <c r="C312" s="35"/>
      <c r="D312" s="79">
        <v>4</v>
      </c>
    </row>
    <row r="313" spans="1:4" ht="20.100000000000001" customHeight="1" x14ac:dyDescent="0.2">
      <c r="A313" s="76"/>
      <c r="B313" s="36" t="s">
        <v>75</v>
      </c>
      <c r="C313" s="35"/>
      <c r="D313" s="79">
        <v>30</v>
      </c>
    </row>
    <row r="314" spans="1:4" ht="20.100000000000001" customHeight="1" x14ac:dyDescent="0.2">
      <c r="A314" s="76"/>
      <c r="B314" s="36" t="s">
        <v>181</v>
      </c>
      <c r="C314" s="35"/>
      <c r="D314" s="79">
        <v>3</v>
      </c>
    </row>
    <row r="315" spans="1:4" ht="20.100000000000001" customHeight="1" x14ac:dyDescent="0.2">
      <c r="A315" s="76"/>
      <c r="B315" s="36" t="s">
        <v>57</v>
      </c>
      <c r="C315" s="35"/>
      <c r="D315" s="79">
        <v>3</v>
      </c>
    </row>
    <row r="316" spans="1:4" ht="20.100000000000001" customHeight="1" x14ac:dyDescent="0.2">
      <c r="A316" s="76"/>
      <c r="B316" s="36" t="s">
        <v>78</v>
      </c>
      <c r="C316" s="35"/>
      <c r="D316" s="79">
        <v>43</v>
      </c>
    </row>
    <row r="317" spans="1:4" ht="20.100000000000001" customHeight="1" x14ac:dyDescent="0.2">
      <c r="A317" s="76"/>
      <c r="B317" s="36" t="s">
        <v>182</v>
      </c>
      <c r="C317" s="35"/>
      <c r="D317" s="79">
        <v>294</v>
      </c>
    </row>
    <row r="318" spans="1:4" ht="20.100000000000001" customHeight="1" x14ac:dyDescent="0.2">
      <c r="A318" s="76"/>
      <c r="B318" s="36" t="s">
        <v>82</v>
      </c>
      <c r="C318" s="35"/>
      <c r="D318" s="79">
        <v>1</v>
      </c>
    </row>
    <row r="319" spans="1:4" ht="20.100000000000001" customHeight="1" x14ac:dyDescent="0.2">
      <c r="A319" s="76"/>
      <c r="B319" s="36" t="s">
        <v>459</v>
      </c>
      <c r="C319" s="35"/>
      <c r="D319" s="79">
        <v>3</v>
      </c>
    </row>
    <row r="320" spans="1:4" ht="20.100000000000001" customHeight="1" x14ac:dyDescent="0.2">
      <c r="A320" s="76"/>
      <c r="B320" s="36" t="s">
        <v>248</v>
      </c>
      <c r="C320" s="35"/>
      <c r="D320" s="79">
        <v>4</v>
      </c>
    </row>
    <row r="321" spans="1:4" ht="20.100000000000001" customHeight="1" x14ac:dyDescent="0.2">
      <c r="A321" s="76"/>
      <c r="B321" s="36" t="s">
        <v>350</v>
      </c>
      <c r="C321" s="35"/>
      <c r="D321" s="79">
        <v>41</v>
      </c>
    </row>
    <row r="322" spans="1:4" ht="20.100000000000001" customHeight="1" x14ac:dyDescent="0.2">
      <c r="A322" s="76"/>
      <c r="B322" s="36" t="s">
        <v>84</v>
      </c>
      <c r="C322" s="35"/>
      <c r="D322" s="79">
        <v>12</v>
      </c>
    </row>
    <row r="323" spans="1:4" ht="20.100000000000001" customHeight="1" x14ac:dyDescent="0.2">
      <c r="A323" s="76"/>
      <c r="B323" s="36" t="s">
        <v>85</v>
      </c>
      <c r="C323" s="35"/>
      <c r="D323" s="79">
        <v>15</v>
      </c>
    </row>
    <row r="324" spans="1:4" ht="20.100000000000001" customHeight="1" x14ac:dyDescent="0.2">
      <c r="A324" s="76"/>
      <c r="B324" s="36" t="s">
        <v>261</v>
      </c>
      <c r="C324" s="35"/>
      <c r="D324" s="79">
        <v>19</v>
      </c>
    </row>
    <row r="325" spans="1:4" ht="20.100000000000001" customHeight="1" x14ac:dyDescent="0.2">
      <c r="A325" s="76"/>
      <c r="B325" s="36" t="s">
        <v>86</v>
      </c>
      <c r="C325" s="35"/>
      <c r="D325" s="79">
        <v>13</v>
      </c>
    </row>
    <row r="326" spans="1:4" ht="20.100000000000001" customHeight="1" x14ac:dyDescent="0.2">
      <c r="A326" s="76"/>
      <c r="B326" s="36" t="s">
        <v>87</v>
      </c>
      <c r="C326" s="35"/>
      <c r="D326" s="79">
        <v>14</v>
      </c>
    </row>
    <row r="327" spans="1:4" ht="20.100000000000001" customHeight="1" x14ac:dyDescent="0.2">
      <c r="A327" s="76"/>
      <c r="B327" s="36" t="s">
        <v>88</v>
      </c>
      <c r="C327" s="35"/>
      <c r="D327" s="79">
        <v>16</v>
      </c>
    </row>
    <row r="328" spans="1:4" ht="20.100000000000001" customHeight="1" x14ac:dyDescent="0.2">
      <c r="A328" s="76"/>
      <c r="B328" s="36" t="s">
        <v>46</v>
      </c>
      <c r="C328" s="35"/>
      <c r="D328" s="79">
        <v>20</v>
      </c>
    </row>
    <row r="329" spans="1:4" ht="20.100000000000001" customHeight="1" x14ac:dyDescent="0.2">
      <c r="A329" s="76"/>
      <c r="B329" s="36" t="s">
        <v>90</v>
      </c>
      <c r="C329" s="35"/>
      <c r="D329" s="79">
        <v>6</v>
      </c>
    </row>
    <row r="330" spans="1:4" ht="20.100000000000001" customHeight="1" x14ac:dyDescent="0.2">
      <c r="A330" s="76"/>
      <c r="B330" s="36" t="s">
        <v>92</v>
      </c>
      <c r="C330" s="35"/>
      <c r="D330" s="79">
        <v>1</v>
      </c>
    </row>
    <row r="331" spans="1:4" ht="20.100000000000001" customHeight="1" x14ac:dyDescent="0.2">
      <c r="A331" s="76"/>
      <c r="B331" s="36" t="s">
        <v>301</v>
      </c>
      <c r="C331" s="35"/>
      <c r="D331" s="79">
        <v>14</v>
      </c>
    </row>
    <row r="332" spans="1:4" ht="20.100000000000001" customHeight="1" x14ac:dyDescent="0.2">
      <c r="A332" s="76"/>
      <c r="B332" s="36" t="s">
        <v>399</v>
      </c>
      <c r="C332" s="35"/>
      <c r="D332" s="79">
        <v>1</v>
      </c>
    </row>
    <row r="333" spans="1:4" ht="20.100000000000001" customHeight="1" x14ac:dyDescent="0.2">
      <c r="A333" s="76"/>
      <c r="B333" s="36" t="s">
        <v>393</v>
      </c>
      <c r="C333" s="35"/>
      <c r="D333" s="79">
        <v>1</v>
      </c>
    </row>
    <row r="334" spans="1:4" ht="20.100000000000001" customHeight="1" x14ac:dyDescent="0.2">
      <c r="A334" s="76"/>
      <c r="B334" s="36" t="s">
        <v>394</v>
      </c>
      <c r="C334" s="35"/>
      <c r="D334" s="79">
        <v>1</v>
      </c>
    </row>
    <row r="335" spans="1:4" ht="38.25" customHeight="1" x14ac:dyDescent="0.2">
      <c r="A335" s="76"/>
      <c r="B335" s="36" t="s">
        <v>400</v>
      </c>
      <c r="C335" s="35"/>
      <c r="D335" s="79">
        <v>8</v>
      </c>
    </row>
    <row r="336" spans="1:4" ht="20.100000000000001" customHeight="1" x14ac:dyDescent="0.2">
      <c r="A336" s="76"/>
      <c r="B336" s="36" t="s">
        <v>91</v>
      </c>
      <c r="C336" s="35"/>
      <c r="D336" s="79">
        <v>5</v>
      </c>
    </row>
    <row r="337" spans="1:4" ht="20.100000000000001" customHeight="1" x14ac:dyDescent="0.2">
      <c r="A337" s="76"/>
      <c r="B337" s="36" t="s">
        <v>413</v>
      </c>
      <c r="C337" s="35"/>
      <c r="D337" s="79">
        <v>29</v>
      </c>
    </row>
    <row r="338" spans="1:4" ht="20.100000000000001" customHeight="1" x14ac:dyDescent="0.2">
      <c r="A338" s="76"/>
      <c r="B338" s="36" t="s">
        <v>195</v>
      </c>
      <c r="C338" s="35"/>
      <c r="D338" s="79">
        <v>139</v>
      </c>
    </row>
    <row r="339" spans="1:4" ht="20.100000000000001" customHeight="1" x14ac:dyDescent="0.2">
      <c r="A339" s="76"/>
      <c r="B339" s="36" t="s">
        <v>94</v>
      </c>
      <c r="C339" s="35"/>
      <c r="D339" s="79">
        <v>1</v>
      </c>
    </row>
    <row r="340" spans="1:4" ht="20.100000000000001" customHeight="1" x14ac:dyDescent="0.2">
      <c r="A340" s="76"/>
      <c r="B340" s="36" t="s">
        <v>249</v>
      </c>
      <c r="C340" s="35"/>
      <c r="D340" s="79">
        <v>104</v>
      </c>
    </row>
    <row r="341" spans="1:4" ht="20.100000000000001" customHeight="1" x14ac:dyDescent="0.2">
      <c r="A341" s="76"/>
      <c r="B341" s="36" t="s">
        <v>95</v>
      </c>
      <c r="C341" s="35"/>
      <c r="D341" s="79">
        <v>75</v>
      </c>
    </row>
    <row r="342" spans="1:4" ht="20.100000000000001" customHeight="1" x14ac:dyDescent="0.2">
      <c r="A342" s="76"/>
      <c r="B342" s="36" t="s">
        <v>96</v>
      </c>
      <c r="C342" s="35"/>
      <c r="D342" s="79">
        <v>39</v>
      </c>
    </row>
    <row r="343" spans="1:4" ht="20.100000000000001" customHeight="1" x14ac:dyDescent="0.2">
      <c r="A343" s="76"/>
      <c r="B343" s="36" t="s">
        <v>280</v>
      </c>
      <c r="C343" s="35"/>
      <c r="D343" s="79">
        <v>71</v>
      </c>
    </row>
    <row r="344" spans="1:4" ht="20.100000000000001" customHeight="1" x14ac:dyDescent="0.2">
      <c r="A344" s="76"/>
      <c r="B344" s="81" t="s">
        <v>281</v>
      </c>
      <c r="C344" s="35"/>
      <c r="D344" s="79">
        <v>4</v>
      </c>
    </row>
    <row r="345" spans="1:4" ht="20.100000000000001" customHeight="1" x14ac:dyDescent="0.2">
      <c r="A345" s="76"/>
      <c r="B345" s="36" t="s">
        <v>395</v>
      </c>
      <c r="C345" s="35"/>
      <c r="D345" s="79">
        <v>5</v>
      </c>
    </row>
    <row r="346" spans="1:4" ht="20.100000000000001" customHeight="1" x14ac:dyDescent="0.2">
      <c r="A346" s="76"/>
      <c r="B346" s="36" t="s">
        <v>183</v>
      </c>
      <c r="C346" s="35"/>
      <c r="D346" s="79">
        <v>4</v>
      </c>
    </row>
    <row r="347" spans="1:4" ht="20.100000000000001" customHeight="1" x14ac:dyDescent="0.2">
      <c r="A347" s="76"/>
      <c r="B347" s="36" t="s">
        <v>103</v>
      </c>
      <c r="C347" s="35"/>
      <c r="D347" s="79">
        <v>28</v>
      </c>
    </row>
    <row r="348" spans="1:4" ht="20.100000000000001" customHeight="1" x14ac:dyDescent="0.2">
      <c r="A348" s="76"/>
      <c r="B348" s="36" t="s">
        <v>460</v>
      </c>
      <c r="C348" s="35"/>
      <c r="D348" s="79">
        <v>2</v>
      </c>
    </row>
    <row r="349" spans="1:4" ht="20.100000000000001" customHeight="1" x14ac:dyDescent="0.2">
      <c r="A349" s="76"/>
      <c r="B349" s="36" t="s">
        <v>396</v>
      </c>
      <c r="C349" s="35"/>
      <c r="D349" s="79">
        <v>6</v>
      </c>
    </row>
    <row r="350" spans="1:4" ht="20.100000000000001" customHeight="1" x14ac:dyDescent="0.2">
      <c r="A350" s="76"/>
      <c r="B350" s="36" t="s">
        <v>302</v>
      </c>
      <c r="C350" s="35"/>
      <c r="D350" s="79">
        <v>23</v>
      </c>
    </row>
    <row r="351" spans="1:4" ht="20.100000000000001" customHeight="1" x14ac:dyDescent="0.2">
      <c r="A351" s="76"/>
      <c r="B351" s="36" t="s">
        <v>105</v>
      </c>
      <c r="C351" s="35"/>
      <c r="D351" s="79">
        <v>4</v>
      </c>
    </row>
    <row r="352" spans="1:4" ht="20.100000000000001" customHeight="1" x14ac:dyDescent="0.2">
      <c r="A352" s="76"/>
      <c r="B352" s="36" t="s">
        <v>106</v>
      </c>
      <c r="C352" s="35"/>
      <c r="D352" s="79">
        <v>1</v>
      </c>
    </row>
    <row r="353" spans="1:4" ht="20.100000000000001" customHeight="1" x14ac:dyDescent="0.2">
      <c r="A353" s="76"/>
      <c r="B353" s="86" t="s">
        <v>107</v>
      </c>
      <c r="C353" s="35"/>
      <c r="D353" s="79">
        <v>1</v>
      </c>
    </row>
    <row r="354" spans="1:4" ht="20.100000000000001" customHeight="1" x14ac:dyDescent="0.2">
      <c r="A354" s="76"/>
      <c r="B354" s="36" t="s">
        <v>110</v>
      </c>
      <c r="C354" s="35"/>
      <c r="D354" s="79">
        <v>62</v>
      </c>
    </row>
    <row r="355" spans="1:4" ht="20.100000000000001" customHeight="1" x14ac:dyDescent="0.2">
      <c r="A355" s="76"/>
      <c r="B355" s="36" t="s">
        <v>111</v>
      </c>
      <c r="C355" s="35"/>
      <c r="D355" s="79">
        <v>30</v>
      </c>
    </row>
    <row r="356" spans="1:4" ht="20.100000000000001" customHeight="1" x14ac:dyDescent="0.2">
      <c r="A356" s="76"/>
      <c r="B356" s="36" t="s">
        <v>112</v>
      </c>
      <c r="C356" s="35"/>
      <c r="D356" s="79">
        <v>1</v>
      </c>
    </row>
    <row r="357" spans="1:4" ht="20.100000000000001" customHeight="1" x14ac:dyDescent="0.2">
      <c r="A357" s="76"/>
      <c r="B357" s="36" t="s">
        <v>113</v>
      </c>
      <c r="C357" s="35"/>
      <c r="D357" s="79">
        <v>24</v>
      </c>
    </row>
    <row r="358" spans="1:4" ht="20.100000000000001" customHeight="1" x14ac:dyDescent="0.2">
      <c r="A358" s="76"/>
      <c r="B358" s="36" t="s">
        <v>114</v>
      </c>
      <c r="C358" s="35"/>
      <c r="D358" s="79">
        <v>2</v>
      </c>
    </row>
    <row r="359" spans="1:4" ht="20.100000000000001" customHeight="1" x14ac:dyDescent="0.2">
      <c r="A359" s="76"/>
      <c r="B359" s="36" t="s">
        <v>116</v>
      </c>
      <c r="C359" s="35"/>
      <c r="D359" s="79">
        <v>24</v>
      </c>
    </row>
    <row r="360" spans="1:4" ht="20.100000000000001" customHeight="1" x14ac:dyDescent="0.2">
      <c r="A360" s="76"/>
      <c r="B360" s="36" t="s">
        <v>117</v>
      </c>
      <c r="C360" s="35"/>
      <c r="D360" s="79">
        <v>5</v>
      </c>
    </row>
    <row r="361" spans="1:4" ht="20.100000000000001" customHeight="1" x14ac:dyDescent="0.2">
      <c r="A361" s="76"/>
      <c r="B361" s="81" t="s">
        <v>118</v>
      </c>
      <c r="C361" s="35"/>
      <c r="D361" s="79">
        <v>7</v>
      </c>
    </row>
    <row r="362" spans="1:4" ht="20.100000000000001" customHeight="1" x14ac:dyDescent="0.2">
      <c r="A362" s="76"/>
      <c r="B362" s="81" t="s">
        <v>397</v>
      </c>
      <c r="C362" s="35"/>
      <c r="D362" s="79">
        <v>1</v>
      </c>
    </row>
    <row r="363" spans="1:4" ht="20.100000000000001" customHeight="1" x14ac:dyDescent="0.2">
      <c r="A363" s="76"/>
      <c r="B363" s="36" t="s">
        <v>120</v>
      </c>
      <c r="C363" s="35"/>
      <c r="D363" s="79">
        <v>22</v>
      </c>
    </row>
    <row r="364" spans="1:4" ht="20.100000000000001" customHeight="1" x14ac:dyDescent="0.2">
      <c r="A364" s="76"/>
      <c r="B364" s="81" t="s">
        <v>184</v>
      </c>
      <c r="C364" s="35"/>
      <c r="D364" s="79">
        <v>100</v>
      </c>
    </row>
    <row r="365" spans="1:4" ht="20.100000000000001" customHeight="1" x14ac:dyDescent="0.2">
      <c r="A365" s="76"/>
      <c r="B365" s="81" t="s">
        <v>377</v>
      </c>
      <c r="C365" s="35"/>
      <c r="D365" s="79">
        <v>54</v>
      </c>
    </row>
    <row r="366" spans="1:4" ht="20.100000000000001" customHeight="1" x14ac:dyDescent="0.2">
      <c r="A366" s="76"/>
      <c r="B366" s="81" t="s">
        <v>185</v>
      </c>
      <c r="C366" s="35"/>
      <c r="D366" s="79">
        <v>18</v>
      </c>
    </row>
    <row r="367" spans="1:4" ht="20.100000000000001" customHeight="1" x14ac:dyDescent="0.2">
      <c r="A367" s="76"/>
      <c r="B367" s="81" t="s">
        <v>122</v>
      </c>
      <c r="C367" s="35"/>
      <c r="D367" s="79">
        <v>3</v>
      </c>
    </row>
    <row r="368" spans="1:4" ht="20.100000000000001" customHeight="1" x14ac:dyDescent="0.2">
      <c r="A368" s="76"/>
      <c r="B368" s="36" t="s">
        <v>123</v>
      </c>
      <c r="C368" s="35"/>
      <c r="D368" s="79">
        <v>8</v>
      </c>
    </row>
    <row r="369" spans="1:4" ht="20.100000000000001" customHeight="1" x14ac:dyDescent="0.2">
      <c r="A369" s="76"/>
      <c r="B369" s="36" t="s">
        <v>126</v>
      </c>
      <c r="C369" s="35"/>
      <c r="D369" s="79">
        <v>69</v>
      </c>
    </row>
    <row r="370" spans="1:4" ht="20.100000000000001" customHeight="1" x14ac:dyDescent="0.2">
      <c r="A370" s="76"/>
      <c r="B370" s="36" t="s">
        <v>267</v>
      </c>
      <c r="C370" s="35"/>
      <c r="D370" s="79">
        <v>1</v>
      </c>
    </row>
    <row r="371" spans="1:4" ht="20.100000000000001" customHeight="1" x14ac:dyDescent="0.2">
      <c r="A371" s="76"/>
      <c r="B371" s="36" t="s">
        <v>378</v>
      </c>
      <c r="C371" s="35"/>
      <c r="D371" s="79">
        <v>2</v>
      </c>
    </row>
    <row r="372" spans="1:4" ht="20.100000000000001" customHeight="1" x14ac:dyDescent="0.2">
      <c r="A372" s="76"/>
      <c r="B372" s="36" t="s">
        <v>127</v>
      </c>
      <c r="C372" s="35"/>
      <c r="D372" s="79">
        <v>1</v>
      </c>
    </row>
    <row r="373" spans="1:4" ht="20.100000000000001" customHeight="1" x14ac:dyDescent="0.2">
      <c r="A373" s="76"/>
      <c r="B373" s="36" t="s">
        <v>128</v>
      </c>
      <c r="C373" s="35"/>
      <c r="D373" s="79">
        <v>1</v>
      </c>
    </row>
    <row r="374" spans="1:4" ht="20.100000000000001" customHeight="1" x14ac:dyDescent="0.2">
      <c r="A374" s="76"/>
      <c r="B374" s="36" t="s">
        <v>129</v>
      </c>
      <c r="C374" s="35"/>
      <c r="D374" s="79">
        <v>13</v>
      </c>
    </row>
    <row r="375" spans="1:4" ht="20.100000000000001" customHeight="1" x14ac:dyDescent="0.2">
      <c r="A375" s="76"/>
      <c r="B375" s="36" t="s">
        <v>269</v>
      </c>
      <c r="C375" s="35"/>
      <c r="D375" s="79">
        <v>2</v>
      </c>
    </row>
    <row r="376" spans="1:4" ht="20.100000000000001" customHeight="1" x14ac:dyDescent="0.2">
      <c r="A376" s="76"/>
      <c r="B376" s="36" t="s">
        <v>186</v>
      </c>
      <c r="C376" s="35"/>
      <c r="D376" s="79">
        <v>15</v>
      </c>
    </row>
    <row r="377" spans="1:4" ht="20.100000000000001" customHeight="1" x14ac:dyDescent="0.2">
      <c r="A377" s="76"/>
      <c r="B377" s="36" t="s">
        <v>247</v>
      </c>
      <c r="C377" s="35"/>
      <c r="D377" s="79">
        <v>11</v>
      </c>
    </row>
    <row r="378" spans="1:4" ht="20.100000000000001" customHeight="1" x14ac:dyDescent="0.2">
      <c r="A378" s="76"/>
      <c r="B378" s="36" t="s">
        <v>461</v>
      </c>
      <c r="C378" s="35"/>
      <c r="D378" s="79">
        <v>2</v>
      </c>
    </row>
    <row r="379" spans="1:4" ht="20.100000000000001" customHeight="1" x14ac:dyDescent="0.2">
      <c r="A379" s="76"/>
      <c r="B379" s="36" t="s">
        <v>398</v>
      </c>
      <c r="C379" s="35"/>
      <c r="D379" s="79">
        <v>163</v>
      </c>
    </row>
    <row r="380" spans="1:4" ht="20.100000000000001" customHeight="1" x14ac:dyDescent="0.2">
      <c r="A380" s="76"/>
      <c r="B380" s="36" t="s">
        <v>187</v>
      </c>
      <c r="C380" s="35"/>
      <c r="D380" s="79">
        <v>68</v>
      </c>
    </row>
    <row r="381" spans="1:4" ht="20.100000000000001" customHeight="1" x14ac:dyDescent="0.2">
      <c r="A381" s="76"/>
      <c r="B381" s="36" t="s">
        <v>131</v>
      </c>
      <c r="C381" s="35"/>
      <c r="D381" s="79">
        <v>32</v>
      </c>
    </row>
    <row r="382" spans="1:4" ht="20.100000000000001" customHeight="1" x14ac:dyDescent="0.2">
      <c r="A382" s="76"/>
      <c r="B382" s="36" t="s">
        <v>312</v>
      </c>
      <c r="C382" s="35"/>
      <c r="D382" s="79">
        <v>3</v>
      </c>
    </row>
    <row r="383" spans="1:4" ht="20.100000000000001" customHeight="1" x14ac:dyDescent="0.2">
      <c r="A383" s="76"/>
      <c r="B383" s="36" t="s">
        <v>282</v>
      </c>
      <c r="C383" s="35"/>
      <c r="D383" s="79">
        <v>2</v>
      </c>
    </row>
    <row r="384" spans="1:4" ht="20.100000000000001" customHeight="1" x14ac:dyDescent="0.2">
      <c r="A384" s="76"/>
      <c r="B384" s="36" t="s">
        <v>351</v>
      </c>
      <c r="C384" s="35"/>
      <c r="D384" s="79">
        <v>7</v>
      </c>
    </row>
    <row r="385" spans="1:4" ht="20.100000000000001" customHeight="1" x14ac:dyDescent="0.2">
      <c r="A385" s="76"/>
      <c r="B385" s="36" t="s">
        <v>132</v>
      </c>
      <c r="C385" s="35"/>
      <c r="D385" s="79">
        <v>1</v>
      </c>
    </row>
    <row r="386" spans="1:4" ht="20.100000000000001" customHeight="1" x14ac:dyDescent="0.2">
      <c r="A386" s="76"/>
      <c r="B386" s="36" t="s">
        <v>133</v>
      </c>
      <c r="C386" s="35"/>
      <c r="D386" s="79">
        <v>6</v>
      </c>
    </row>
    <row r="387" spans="1:4" ht="20.100000000000001" customHeight="1" x14ac:dyDescent="0.2">
      <c r="A387" s="76"/>
      <c r="B387" s="77"/>
      <c r="C387" s="35"/>
      <c r="D387" s="79"/>
    </row>
    <row r="388" spans="1:4" ht="20.100000000000001" customHeight="1" x14ac:dyDescent="0.2">
      <c r="A388" s="120" t="s">
        <v>134</v>
      </c>
      <c r="B388" s="120"/>
      <c r="C388" s="34"/>
      <c r="D388" s="46">
        <f>SUM(D390:D406)</f>
        <v>1948</v>
      </c>
    </row>
    <row r="389" spans="1:4" ht="20.100000000000001" customHeight="1" x14ac:dyDescent="0.2">
      <c r="A389" s="76"/>
      <c r="B389" s="77"/>
      <c r="C389" s="35"/>
      <c r="D389" s="79"/>
    </row>
    <row r="390" spans="1:4" ht="20.100000000000001" customHeight="1" x14ac:dyDescent="0.2">
      <c r="A390" s="76"/>
      <c r="B390" s="35" t="s">
        <v>136</v>
      </c>
      <c r="C390" s="35"/>
      <c r="D390" s="79">
        <v>336</v>
      </c>
    </row>
    <row r="391" spans="1:4" ht="20.100000000000001" customHeight="1" x14ac:dyDescent="0.2">
      <c r="A391" s="76"/>
      <c r="B391" s="35" t="s">
        <v>137</v>
      </c>
      <c r="C391" s="35"/>
      <c r="D391" s="79">
        <v>80</v>
      </c>
    </row>
    <row r="392" spans="1:4" ht="20.100000000000001" customHeight="1" x14ac:dyDescent="0.2">
      <c r="A392" s="76"/>
      <c r="B392" s="35" t="s">
        <v>138</v>
      </c>
      <c r="C392" s="35"/>
      <c r="D392" s="79">
        <v>42</v>
      </c>
    </row>
    <row r="393" spans="1:4" ht="20.100000000000001" customHeight="1" x14ac:dyDescent="0.2">
      <c r="A393" s="76"/>
      <c r="B393" s="35" t="s">
        <v>139</v>
      </c>
      <c r="C393" s="35"/>
      <c r="D393" s="79">
        <v>24</v>
      </c>
    </row>
    <row r="394" spans="1:4" ht="20.100000000000001" customHeight="1" x14ac:dyDescent="0.2">
      <c r="A394" s="76"/>
      <c r="B394" s="35" t="s">
        <v>140</v>
      </c>
      <c r="C394" s="35"/>
      <c r="D394" s="79">
        <v>336</v>
      </c>
    </row>
    <row r="395" spans="1:4" ht="20.100000000000001" customHeight="1" x14ac:dyDescent="0.2">
      <c r="A395" s="76"/>
      <c r="B395" s="35" t="s">
        <v>141</v>
      </c>
      <c r="C395" s="35"/>
      <c r="D395" s="79">
        <v>89</v>
      </c>
    </row>
    <row r="396" spans="1:4" ht="20.100000000000001" customHeight="1" x14ac:dyDescent="0.2">
      <c r="A396" s="76"/>
      <c r="B396" s="35" t="s">
        <v>142</v>
      </c>
      <c r="C396" s="35"/>
      <c r="D396" s="79">
        <v>83</v>
      </c>
    </row>
    <row r="397" spans="1:4" ht="20.100000000000001" customHeight="1" x14ac:dyDescent="0.2">
      <c r="A397" s="76"/>
      <c r="B397" s="35" t="s">
        <v>143</v>
      </c>
      <c r="C397" s="35"/>
      <c r="D397" s="79">
        <v>100</v>
      </c>
    </row>
    <row r="398" spans="1:4" ht="20.100000000000001" customHeight="1" x14ac:dyDescent="0.2">
      <c r="A398" s="76"/>
      <c r="B398" s="35" t="s">
        <v>144</v>
      </c>
      <c r="C398" s="35"/>
      <c r="D398" s="79">
        <v>347</v>
      </c>
    </row>
    <row r="399" spans="1:4" ht="20.100000000000001" customHeight="1" x14ac:dyDescent="0.2">
      <c r="A399" s="76"/>
      <c r="B399" s="35" t="s">
        <v>145</v>
      </c>
      <c r="C399" s="35"/>
      <c r="D399" s="79">
        <v>52</v>
      </c>
    </row>
    <row r="400" spans="1:4" ht="20.100000000000001" customHeight="1" x14ac:dyDescent="0.2">
      <c r="A400" s="76"/>
      <c r="B400" s="35" t="s">
        <v>146</v>
      </c>
      <c r="C400" s="35"/>
      <c r="D400" s="79">
        <v>66</v>
      </c>
    </row>
    <row r="401" spans="1:4" ht="20.100000000000001" customHeight="1" x14ac:dyDescent="0.2">
      <c r="A401" s="76"/>
      <c r="B401" s="35" t="s">
        <v>147</v>
      </c>
      <c r="C401" s="35"/>
      <c r="D401" s="79">
        <v>86</v>
      </c>
    </row>
    <row r="402" spans="1:4" ht="20.100000000000001" customHeight="1" x14ac:dyDescent="0.2">
      <c r="A402" s="76"/>
      <c r="B402" s="35" t="s">
        <v>148</v>
      </c>
      <c r="C402" s="35"/>
      <c r="D402" s="79">
        <v>58</v>
      </c>
    </row>
    <row r="403" spans="1:4" ht="20.100000000000001" customHeight="1" x14ac:dyDescent="0.2">
      <c r="A403" s="76"/>
      <c r="B403" s="35" t="s">
        <v>153</v>
      </c>
      <c r="C403" s="35"/>
      <c r="D403" s="79">
        <v>29</v>
      </c>
    </row>
    <row r="404" spans="1:4" ht="20.100000000000001" customHeight="1" x14ac:dyDescent="0.2">
      <c r="A404" s="76"/>
      <c r="B404" s="35" t="s">
        <v>149</v>
      </c>
      <c r="C404" s="35"/>
      <c r="D404" s="79">
        <v>13</v>
      </c>
    </row>
    <row r="405" spans="1:4" ht="20.100000000000001" customHeight="1" x14ac:dyDescent="0.2">
      <c r="A405" s="76"/>
      <c r="B405" s="35" t="s">
        <v>150</v>
      </c>
      <c r="C405" s="35"/>
      <c r="D405" s="79">
        <v>140</v>
      </c>
    </row>
    <row r="406" spans="1:4" ht="20.100000000000001" customHeight="1" x14ac:dyDescent="0.2">
      <c r="A406" s="76"/>
      <c r="B406" s="35" t="s">
        <v>154</v>
      </c>
      <c r="C406" s="35"/>
      <c r="D406" s="79">
        <v>67</v>
      </c>
    </row>
    <row r="407" spans="1:4" ht="20.100000000000001" customHeight="1" x14ac:dyDescent="0.2">
      <c r="A407" s="76"/>
      <c r="B407" s="77"/>
      <c r="C407" s="35"/>
      <c r="D407" s="79"/>
    </row>
    <row r="408" spans="1:4" ht="20.100000000000001" customHeight="1" x14ac:dyDescent="0.2">
      <c r="A408" s="120" t="s">
        <v>155</v>
      </c>
      <c r="B408" s="120"/>
      <c r="C408" s="34"/>
      <c r="D408" s="46">
        <f>SUM(D410:D421)</f>
        <v>221</v>
      </c>
    </row>
    <row r="409" spans="1:4" ht="20.100000000000001" customHeight="1" x14ac:dyDescent="0.2">
      <c r="A409" s="76"/>
      <c r="B409" s="77"/>
      <c r="C409" s="35"/>
      <c r="D409" s="79"/>
    </row>
    <row r="410" spans="1:4" ht="20.100000000000001" customHeight="1" x14ac:dyDescent="0.2">
      <c r="A410" s="76"/>
      <c r="B410" s="36" t="s">
        <v>188</v>
      </c>
      <c r="C410" s="35"/>
      <c r="D410" s="79">
        <v>35</v>
      </c>
    </row>
    <row r="411" spans="1:4" ht="20.100000000000001" customHeight="1" x14ac:dyDescent="0.2">
      <c r="A411" s="76"/>
      <c r="B411" s="36" t="s">
        <v>189</v>
      </c>
      <c r="C411" s="35"/>
      <c r="D411" s="79">
        <v>41</v>
      </c>
    </row>
    <row r="412" spans="1:4" ht="20.100000000000001" customHeight="1" x14ac:dyDescent="0.2">
      <c r="A412" s="76"/>
      <c r="B412" s="36" t="s">
        <v>462</v>
      </c>
      <c r="C412" s="35"/>
      <c r="D412" s="79">
        <v>41</v>
      </c>
    </row>
    <row r="413" spans="1:4" ht="20.100000000000001" customHeight="1" x14ac:dyDescent="0.2">
      <c r="A413" s="76"/>
      <c r="B413" s="36" t="s">
        <v>190</v>
      </c>
      <c r="C413" s="35"/>
      <c r="D413" s="79">
        <v>7</v>
      </c>
    </row>
    <row r="414" spans="1:4" ht="20.100000000000001" customHeight="1" x14ac:dyDescent="0.2">
      <c r="A414" s="76"/>
      <c r="B414" s="36" t="s">
        <v>191</v>
      </c>
      <c r="C414" s="35"/>
      <c r="D414" s="79">
        <v>2</v>
      </c>
    </row>
    <row r="415" spans="1:4" ht="20.100000000000001" customHeight="1" x14ac:dyDescent="0.2">
      <c r="A415" s="76"/>
      <c r="B415" s="36" t="s">
        <v>463</v>
      </c>
      <c r="C415" s="35"/>
      <c r="D415" s="79">
        <v>5</v>
      </c>
    </row>
    <row r="416" spans="1:4" ht="20.100000000000001" customHeight="1" x14ac:dyDescent="0.2">
      <c r="A416" s="76"/>
      <c r="B416" s="36" t="s">
        <v>313</v>
      </c>
      <c r="C416" s="35"/>
      <c r="D416" s="79">
        <v>1</v>
      </c>
    </row>
    <row r="417" spans="1:6" ht="20.100000000000001" customHeight="1" x14ac:dyDescent="0.2">
      <c r="A417" s="76"/>
      <c r="B417" s="36" t="s">
        <v>401</v>
      </c>
      <c r="C417" s="35"/>
      <c r="D417" s="79">
        <v>25</v>
      </c>
    </row>
    <row r="418" spans="1:6" ht="20.100000000000001" customHeight="1" x14ac:dyDescent="0.2">
      <c r="A418" s="76"/>
      <c r="B418" s="36" t="s">
        <v>270</v>
      </c>
      <c r="C418" s="35"/>
      <c r="D418" s="79">
        <v>5</v>
      </c>
    </row>
    <row r="419" spans="1:6" ht="20.100000000000001" customHeight="1" x14ac:dyDescent="0.2">
      <c r="A419" s="76"/>
      <c r="B419" s="36" t="s">
        <v>464</v>
      </c>
      <c r="C419" s="35"/>
      <c r="D419" s="79">
        <v>4</v>
      </c>
    </row>
    <row r="420" spans="1:6" ht="20.100000000000001" customHeight="1" x14ac:dyDescent="0.2">
      <c r="A420" s="76"/>
      <c r="B420" s="36" t="s">
        <v>314</v>
      </c>
      <c r="C420" s="35"/>
      <c r="D420" s="79">
        <v>31</v>
      </c>
    </row>
    <row r="421" spans="1:6" ht="20.100000000000001" customHeight="1" x14ac:dyDescent="0.2">
      <c r="A421" s="76"/>
      <c r="B421" s="36" t="s">
        <v>18</v>
      </c>
      <c r="C421" s="35"/>
      <c r="D421" s="79">
        <v>24</v>
      </c>
    </row>
    <row r="422" spans="1:6" ht="20.100000000000001" customHeight="1" x14ac:dyDescent="0.2">
      <c r="A422" s="76"/>
      <c r="B422" s="77"/>
      <c r="C422" s="35"/>
      <c r="D422" s="79"/>
    </row>
    <row r="423" spans="1:6" ht="20.100000000000001" customHeight="1" x14ac:dyDescent="0.2">
      <c r="A423" s="120" t="s">
        <v>160</v>
      </c>
      <c r="B423" s="120"/>
      <c r="C423" s="34"/>
      <c r="D423" s="46">
        <f>+D426+D425</f>
        <v>50</v>
      </c>
    </row>
    <row r="424" spans="1:6" ht="20.100000000000001" customHeight="1" x14ac:dyDescent="0.2">
      <c r="A424" s="76"/>
      <c r="B424" s="77"/>
      <c r="C424" s="35"/>
      <c r="D424" s="79"/>
    </row>
    <row r="425" spans="1:6" ht="20.100000000000001" customHeight="1" x14ac:dyDescent="0.2">
      <c r="A425" s="76"/>
      <c r="B425" s="36" t="s">
        <v>426</v>
      </c>
      <c r="C425" s="35"/>
      <c r="D425" s="79">
        <v>8</v>
      </c>
    </row>
    <row r="426" spans="1:6" ht="20.100000000000001" customHeight="1" x14ac:dyDescent="0.2">
      <c r="A426" s="76"/>
      <c r="B426" s="36" t="s">
        <v>161</v>
      </c>
      <c r="C426" s="35"/>
      <c r="D426" s="79">
        <v>42</v>
      </c>
    </row>
    <row r="427" spans="1:6" ht="20.100000000000001" customHeight="1" x14ac:dyDescent="0.2">
      <c r="A427" s="76"/>
      <c r="B427" s="77"/>
      <c r="C427" s="35"/>
      <c r="D427" s="79"/>
    </row>
    <row r="428" spans="1:6" ht="20.100000000000001" customHeight="1" x14ac:dyDescent="0.2">
      <c r="A428" s="121" t="s">
        <v>241</v>
      </c>
      <c r="B428" s="121"/>
      <c r="C428" s="34"/>
      <c r="D428" s="44">
        <f>+D430+D452</f>
        <v>2982</v>
      </c>
      <c r="F428" s="66"/>
    </row>
    <row r="429" spans="1:6" ht="20.100000000000001" customHeight="1" x14ac:dyDescent="0.2">
      <c r="A429" s="76"/>
      <c r="B429" s="77"/>
      <c r="C429" s="35"/>
      <c r="D429" s="79"/>
    </row>
    <row r="430" spans="1:6" ht="20.100000000000001" customHeight="1" x14ac:dyDescent="0.2">
      <c r="A430" s="120" t="s">
        <v>9</v>
      </c>
      <c r="B430" s="120"/>
      <c r="C430" s="34"/>
      <c r="D430" s="46">
        <f>+D432+D444+D448+D450</f>
        <v>2013</v>
      </c>
    </row>
    <row r="431" spans="1:6" ht="20.100000000000001" customHeight="1" x14ac:dyDescent="0.2">
      <c r="A431" s="76"/>
      <c r="B431" s="35"/>
      <c r="C431" s="35"/>
      <c r="D431" s="79"/>
    </row>
    <row r="432" spans="1:6" ht="20.100000000000001" customHeight="1" x14ac:dyDescent="0.2">
      <c r="A432" s="120" t="s">
        <v>10</v>
      </c>
      <c r="B432" s="120"/>
      <c r="C432" s="34"/>
      <c r="D432" s="46">
        <f>SUM(D434:D442)</f>
        <v>2012</v>
      </c>
    </row>
    <row r="433" spans="1:4" ht="20.100000000000001" customHeight="1" x14ac:dyDescent="0.2">
      <c r="A433" s="76"/>
      <c r="B433" s="35"/>
      <c r="C433" s="35"/>
      <c r="D433" s="79"/>
    </row>
    <row r="434" spans="1:4" ht="20.100000000000001" customHeight="1" x14ac:dyDescent="0.2">
      <c r="A434" s="76"/>
      <c r="B434" s="35" t="s">
        <v>402</v>
      </c>
      <c r="C434" s="35"/>
      <c r="D434" s="79">
        <v>1847</v>
      </c>
    </row>
    <row r="435" spans="1:4" ht="20.100000000000001" customHeight="1" x14ac:dyDescent="0.2">
      <c r="A435" s="76"/>
      <c r="B435" s="35" t="s">
        <v>403</v>
      </c>
      <c r="C435" s="35"/>
      <c r="D435" s="79">
        <v>35</v>
      </c>
    </row>
    <row r="436" spans="1:4" ht="20.100000000000001" customHeight="1" x14ac:dyDescent="0.2">
      <c r="A436" s="76"/>
      <c r="B436" s="35" t="s">
        <v>292</v>
      </c>
      <c r="C436" s="35"/>
      <c r="D436" s="79">
        <v>23</v>
      </c>
    </row>
    <row r="437" spans="1:4" ht="20.100000000000001" customHeight="1" x14ac:dyDescent="0.2">
      <c r="A437" s="76"/>
      <c r="B437" s="35" t="s">
        <v>274</v>
      </c>
      <c r="C437" s="35"/>
      <c r="D437" s="79">
        <v>11</v>
      </c>
    </row>
    <row r="438" spans="1:4" ht="20.100000000000001" customHeight="1" x14ac:dyDescent="0.2">
      <c r="A438" s="76"/>
      <c r="B438" s="35" t="s">
        <v>465</v>
      </c>
      <c r="C438" s="35"/>
      <c r="D438" s="79">
        <v>33</v>
      </c>
    </row>
    <row r="439" spans="1:4" ht="20.100000000000001" customHeight="1" x14ac:dyDescent="0.2">
      <c r="A439" s="76"/>
      <c r="B439" s="35" t="s">
        <v>404</v>
      </c>
      <c r="C439" s="35"/>
      <c r="D439" s="79">
        <v>17</v>
      </c>
    </row>
    <row r="440" spans="1:4" ht="20.100000000000001" customHeight="1" x14ac:dyDescent="0.2">
      <c r="A440" s="76"/>
      <c r="B440" s="35" t="s">
        <v>466</v>
      </c>
      <c r="C440" s="35"/>
      <c r="D440" s="79">
        <v>29</v>
      </c>
    </row>
    <row r="441" spans="1:4" ht="20.100000000000001" customHeight="1" x14ac:dyDescent="0.2">
      <c r="A441" s="76"/>
      <c r="B441" s="35" t="s">
        <v>467</v>
      </c>
      <c r="C441" s="35"/>
      <c r="D441" s="79">
        <v>13</v>
      </c>
    </row>
    <row r="442" spans="1:4" ht="20.100000000000001" customHeight="1" x14ac:dyDescent="0.2">
      <c r="A442" s="76"/>
      <c r="B442" s="35" t="s">
        <v>405</v>
      </c>
      <c r="C442" s="35"/>
      <c r="D442" s="79">
        <v>4</v>
      </c>
    </row>
    <row r="443" spans="1:4" ht="20.100000000000001" customHeight="1" x14ac:dyDescent="0.2">
      <c r="A443" s="76"/>
      <c r="B443" s="35"/>
      <c r="C443" s="35"/>
      <c r="D443" s="79"/>
    </row>
    <row r="444" spans="1:4" ht="20.100000000000001" customHeight="1" x14ac:dyDescent="0.2">
      <c r="A444" s="120" t="s">
        <v>12</v>
      </c>
      <c r="B444" s="120"/>
      <c r="C444" s="34"/>
      <c r="D444" s="46">
        <f>+D446</f>
        <v>1</v>
      </c>
    </row>
    <row r="445" spans="1:4" ht="20.100000000000001" customHeight="1" x14ac:dyDescent="0.2">
      <c r="A445" s="76"/>
      <c r="B445" s="35"/>
      <c r="C445" s="34"/>
      <c r="D445" s="79"/>
    </row>
    <row r="446" spans="1:4" ht="20.100000000000001" customHeight="1" x14ac:dyDescent="0.2">
      <c r="A446" s="76"/>
      <c r="B446" s="35" t="s">
        <v>468</v>
      </c>
      <c r="C446" s="35"/>
      <c r="D446" s="79">
        <v>1</v>
      </c>
    </row>
    <row r="447" spans="1:4" ht="20.100000000000001" customHeight="1" x14ac:dyDescent="0.2">
      <c r="A447" s="76"/>
      <c r="B447" s="35"/>
      <c r="C447" s="35"/>
      <c r="D447" s="79"/>
    </row>
    <row r="448" spans="1:4" ht="20.100000000000001" customHeight="1" x14ac:dyDescent="0.2">
      <c r="A448" s="120" t="s">
        <v>19</v>
      </c>
      <c r="B448" s="120"/>
      <c r="C448" s="34"/>
      <c r="D448" s="46">
        <v>0</v>
      </c>
    </row>
    <row r="449" spans="1:4" ht="20.100000000000001" customHeight="1" x14ac:dyDescent="0.2">
      <c r="A449" s="76"/>
      <c r="B449" s="35"/>
      <c r="C449" s="35"/>
      <c r="D449" s="79"/>
    </row>
    <row r="450" spans="1:4" ht="20.100000000000001" customHeight="1" x14ac:dyDescent="0.2">
      <c r="A450" s="120" t="s">
        <v>21</v>
      </c>
      <c r="B450" s="120"/>
      <c r="C450" s="34"/>
      <c r="D450" s="46">
        <v>0</v>
      </c>
    </row>
    <row r="451" spans="1:4" ht="20.100000000000001" customHeight="1" x14ac:dyDescent="0.2">
      <c r="A451" s="76"/>
      <c r="B451" s="35"/>
      <c r="C451" s="35"/>
      <c r="D451" s="79"/>
    </row>
    <row r="452" spans="1:4" ht="20.100000000000001" customHeight="1" x14ac:dyDescent="0.2">
      <c r="A452" s="120" t="s">
        <v>22</v>
      </c>
      <c r="B452" s="120"/>
      <c r="C452" s="34"/>
      <c r="D452" s="46">
        <f>+D454+D465+D475</f>
        <v>969</v>
      </c>
    </row>
    <row r="453" spans="1:4" ht="20.100000000000001" customHeight="1" x14ac:dyDescent="0.2">
      <c r="A453" s="76"/>
      <c r="B453" s="35"/>
      <c r="C453" s="35"/>
      <c r="D453" s="79"/>
    </row>
    <row r="454" spans="1:4" ht="20.100000000000001" customHeight="1" x14ac:dyDescent="0.2">
      <c r="A454" s="120" t="s">
        <v>23</v>
      </c>
      <c r="B454" s="120"/>
      <c r="C454" s="34"/>
      <c r="D454" s="46">
        <f>SUM(D456:D463)</f>
        <v>590</v>
      </c>
    </row>
    <row r="455" spans="1:4" ht="20.100000000000001" customHeight="1" x14ac:dyDescent="0.2">
      <c r="A455" s="76"/>
      <c r="B455" s="35"/>
      <c r="C455" s="35"/>
      <c r="D455" s="79"/>
    </row>
    <row r="456" spans="1:4" ht="20.100000000000001" customHeight="1" x14ac:dyDescent="0.2">
      <c r="A456" s="76"/>
      <c r="B456" s="83" t="s">
        <v>406</v>
      </c>
      <c r="C456" s="84"/>
      <c r="D456" s="85">
        <v>291</v>
      </c>
    </row>
    <row r="457" spans="1:4" ht="20.100000000000001" customHeight="1" x14ac:dyDescent="0.2">
      <c r="A457" s="76"/>
      <c r="B457" s="83" t="s">
        <v>303</v>
      </c>
      <c r="C457" s="84"/>
      <c r="D457" s="85">
        <v>114</v>
      </c>
    </row>
    <row r="458" spans="1:4" ht="20.100000000000001" customHeight="1" x14ac:dyDescent="0.2">
      <c r="A458" s="76"/>
      <c r="B458" s="83" t="s">
        <v>443</v>
      </c>
      <c r="C458" s="84"/>
      <c r="D458" s="85">
        <v>9</v>
      </c>
    </row>
    <row r="459" spans="1:4" ht="20.100000000000001" customHeight="1" x14ac:dyDescent="0.2">
      <c r="A459" s="76"/>
      <c r="B459" s="83" t="s">
        <v>407</v>
      </c>
      <c r="C459" s="84"/>
      <c r="D459" s="85">
        <v>67</v>
      </c>
    </row>
    <row r="460" spans="1:4" ht="20.100000000000001" customHeight="1" x14ac:dyDescent="0.2">
      <c r="A460" s="76"/>
      <c r="B460" s="83" t="s">
        <v>283</v>
      </c>
      <c r="C460" s="84"/>
      <c r="D460" s="85">
        <v>1</v>
      </c>
    </row>
    <row r="461" spans="1:4" ht="20.100000000000001" customHeight="1" x14ac:dyDescent="0.2">
      <c r="A461" s="76"/>
      <c r="B461" s="83" t="s">
        <v>192</v>
      </c>
      <c r="C461" s="84"/>
      <c r="D461" s="85">
        <v>72</v>
      </c>
    </row>
    <row r="462" spans="1:4" ht="20.100000000000001" customHeight="1" x14ac:dyDescent="0.2">
      <c r="A462" s="76"/>
      <c r="B462" s="83" t="s">
        <v>193</v>
      </c>
      <c r="C462" s="84"/>
      <c r="D462" s="85">
        <v>6</v>
      </c>
    </row>
    <row r="463" spans="1:4" ht="20.100000000000001" customHeight="1" x14ac:dyDescent="0.2">
      <c r="A463" s="76"/>
      <c r="B463" s="83" t="s">
        <v>469</v>
      </c>
      <c r="C463" s="84"/>
      <c r="D463" s="85">
        <v>30</v>
      </c>
    </row>
    <row r="464" spans="1:4" ht="20.100000000000001" customHeight="1" x14ac:dyDescent="0.2">
      <c r="A464" s="76"/>
      <c r="B464" s="35"/>
      <c r="C464" s="35"/>
      <c r="D464" s="79"/>
    </row>
    <row r="465" spans="1:4" ht="20.100000000000001" customHeight="1" x14ac:dyDescent="0.2">
      <c r="A465" s="120" t="s">
        <v>29</v>
      </c>
      <c r="B465" s="120"/>
      <c r="C465" s="34"/>
      <c r="D465" s="46">
        <f>SUM(D467:D473)</f>
        <v>108</v>
      </c>
    </row>
    <row r="466" spans="1:4" ht="20.100000000000001" customHeight="1" x14ac:dyDescent="0.2">
      <c r="A466" s="76"/>
      <c r="B466" s="35"/>
      <c r="C466" s="35"/>
      <c r="D466" s="79"/>
    </row>
    <row r="467" spans="1:4" ht="20.100000000000001" customHeight="1" x14ac:dyDescent="0.2">
      <c r="A467" s="76"/>
      <c r="B467" s="36" t="s">
        <v>284</v>
      </c>
      <c r="C467" s="30"/>
      <c r="D467" s="85">
        <v>3</v>
      </c>
    </row>
    <row r="468" spans="1:4" ht="20.100000000000001" customHeight="1" x14ac:dyDescent="0.2">
      <c r="A468" s="76"/>
      <c r="B468" s="36" t="s">
        <v>285</v>
      </c>
      <c r="C468" s="30"/>
      <c r="D468" s="85">
        <v>78</v>
      </c>
    </row>
    <row r="469" spans="1:4" ht="20.100000000000001" customHeight="1" x14ac:dyDescent="0.2">
      <c r="A469" s="76"/>
      <c r="B469" s="36" t="s">
        <v>194</v>
      </c>
      <c r="C469" s="30"/>
      <c r="D469" s="85">
        <v>4</v>
      </c>
    </row>
    <row r="470" spans="1:4" ht="20.100000000000001" customHeight="1" x14ac:dyDescent="0.2">
      <c r="A470" s="76"/>
      <c r="B470" s="36" t="s">
        <v>286</v>
      </c>
      <c r="C470" s="30"/>
      <c r="D470" s="85">
        <v>13</v>
      </c>
    </row>
    <row r="471" spans="1:4" ht="20.100000000000001" customHeight="1" x14ac:dyDescent="0.2">
      <c r="A471" s="76"/>
      <c r="B471" s="36" t="s">
        <v>469</v>
      </c>
      <c r="C471" s="30"/>
      <c r="D471" s="85">
        <v>5</v>
      </c>
    </row>
    <row r="472" spans="1:4" ht="20.100000000000001" customHeight="1" x14ac:dyDescent="0.2">
      <c r="A472" s="76"/>
      <c r="B472" s="36" t="s">
        <v>470</v>
      </c>
      <c r="C472" s="30"/>
      <c r="D472" s="85">
        <v>3</v>
      </c>
    </row>
    <row r="473" spans="1:4" ht="20.100000000000001" customHeight="1" x14ac:dyDescent="0.2">
      <c r="A473" s="76"/>
      <c r="B473" s="36" t="s">
        <v>18</v>
      </c>
      <c r="C473" s="30"/>
      <c r="D473" s="85">
        <v>2</v>
      </c>
    </row>
    <row r="474" spans="1:4" ht="20.100000000000001" customHeight="1" x14ac:dyDescent="0.2">
      <c r="A474" s="76"/>
      <c r="B474" s="35"/>
      <c r="C474" s="30"/>
      <c r="D474" s="85"/>
    </row>
    <row r="475" spans="1:4" ht="20.100000000000001" customHeight="1" x14ac:dyDescent="0.2">
      <c r="A475" s="120" t="s">
        <v>52</v>
      </c>
      <c r="B475" s="120"/>
      <c r="C475" s="34"/>
      <c r="D475" s="46">
        <f>SUM(D477:D480)</f>
        <v>271</v>
      </c>
    </row>
    <row r="476" spans="1:4" ht="20.100000000000001" customHeight="1" x14ac:dyDescent="0.2">
      <c r="A476" s="76"/>
      <c r="B476" s="35"/>
      <c r="C476" s="35"/>
      <c r="D476" s="79"/>
    </row>
    <row r="477" spans="1:4" ht="20.100000000000001" customHeight="1" x14ac:dyDescent="0.2">
      <c r="A477" s="76"/>
      <c r="B477" s="80" t="s">
        <v>471</v>
      </c>
      <c r="C477" s="35"/>
      <c r="D477" s="79">
        <v>14</v>
      </c>
    </row>
    <row r="478" spans="1:4" ht="20.100000000000001" customHeight="1" x14ac:dyDescent="0.2">
      <c r="A478" s="76"/>
      <c r="B478" s="80" t="s">
        <v>315</v>
      </c>
      <c r="C478" s="84"/>
      <c r="D478" s="85">
        <v>252</v>
      </c>
    </row>
    <row r="479" spans="1:4" ht="20.100000000000001" customHeight="1" x14ac:dyDescent="0.2">
      <c r="A479" s="76"/>
      <c r="B479" s="80" t="s">
        <v>316</v>
      </c>
      <c r="C479" s="84"/>
      <c r="D479" s="85">
        <v>3</v>
      </c>
    </row>
    <row r="480" spans="1:4" ht="20.100000000000001" customHeight="1" x14ac:dyDescent="0.2">
      <c r="A480" s="76"/>
      <c r="B480" s="80" t="s">
        <v>18</v>
      </c>
      <c r="C480" s="84"/>
      <c r="D480" s="85">
        <v>2</v>
      </c>
    </row>
    <row r="481" spans="1:6" ht="20.100000000000001" customHeight="1" x14ac:dyDescent="0.2">
      <c r="A481" s="76"/>
      <c r="B481" s="77"/>
      <c r="C481" s="35"/>
      <c r="D481" s="79"/>
    </row>
    <row r="482" spans="1:6" ht="20.100000000000001" customHeight="1" x14ac:dyDescent="0.2">
      <c r="A482" s="121" t="s">
        <v>271</v>
      </c>
      <c r="B482" s="121"/>
      <c r="C482" s="34"/>
      <c r="D482" s="44">
        <f>+D484+D490</f>
        <v>8624</v>
      </c>
      <c r="F482" s="66"/>
    </row>
    <row r="483" spans="1:6" ht="20.100000000000001" customHeight="1" x14ac:dyDescent="0.2">
      <c r="A483" s="76"/>
      <c r="B483" s="35"/>
      <c r="C483" s="35"/>
      <c r="D483" s="79"/>
    </row>
    <row r="484" spans="1:6" ht="20.100000000000001" customHeight="1" x14ac:dyDescent="0.2">
      <c r="A484" s="120" t="s">
        <v>9</v>
      </c>
      <c r="B484" s="120"/>
      <c r="C484" s="35"/>
      <c r="D484" s="46">
        <f>+D486</f>
        <v>140</v>
      </c>
    </row>
    <row r="485" spans="1:6" ht="20.100000000000001" customHeight="1" x14ac:dyDescent="0.2">
      <c r="A485" s="76"/>
      <c r="B485" s="35"/>
      <c r="C485" s="35"/>
      <c r="D485" s="79"/>
    </row>
    <row r="486" spans="1:6" ht="20.100000000000001" customHeight="1" x14ac:dyDescent="0.2">
      <c r="A486" s="120" t="s">
        <v>10</v>
      </c>
      <c r="B486" s="120"/>
      <c r="C486" s="35"/>
      <c r="D486" s="46">
        <f>+D488</f>
        <v>140</v>
      </c>
    </row>
    <row r="487" spans="1:6" ht="20.100000000000001" customHeight="1" x14ac:dyDescent="0.2">
      <c r="A487" s="76"/>
      <c r="B487" s="35"/>
      <c r="C487" s="35"/>
      <c r="D487" s="79"/>
    </row>
    <row r="488" spans="1:6" ht="20.100000000000001" customHeight="1" x14ac:dyDescent="0.2">
      <c r="A488" s="76"/>
      <c r="B488" s="83" t="s">
        <v>304</v>
      </c>
      <c r="C488" s="84"/>
      <c r="D488" s="85">
        <v>140</v>
      </c>
    </row>
    <row r="489" spans="1:6" ht="20.100000000000001" customHeight="1" x14ac:dyDescent="0.2">
      <c r="A489" s="76"/>
      <c r="B489" s="35"/>
      <c r="C489" s="35"/>
      <c r="D489" s="79"/>
    </row>
    <row r="490" spans="1:6" ht="20.100000000000001" customHeight="1" x14ac:dyDescent="0.2">
      <c r="A490" s="120" t="s">
        <v>22</v>
      </c>
      <c r="B490" s="120"/>
      <c r="C490" s="35"/>
      <c r="D490" s="46">
        <f>SUM(D492:D502)</f>
        <v>8484</v>
      </c>
    </row>
    <row r="491" spans="1:6" ht="20.100000000000001" customHeight="1" x14ac:dyDescent="0.2">
      <c r="A491" s="76"/>
      <c r="B491" s="35"/>
      <c r="C491" s="35"/>
      <c r="D491" s="79"/>
    </row>
    <row r="492" spans="1:6" ht="20.100000000000001" customHeight="1" x14ac:dyDescent="0.2">
      <c r="A492" s="76"/>
      <c r="B492" s="36" t="s">
        <v>272</v>
      </c>
      <c r="C492" s="35"/>
      <c r="D492" s="79">
        <v>1160</v>
      </c>
    </row>
    <row r="493" spans="1:6" ht="20.100000000000001" customHeight="1" x14ac:dyDescent="0.2">
      <c r="A493" s="76"/>
      <c r="B493" s="36" t="s">
        <v>196</v>
      </c>
      <c r="C493" s="35"/>
      <c r="D493" s="79">
        <v>310</v>
      </c>
    </row>
    <row r="494" spans="1:6" ht="20.100000000000001" customHeight="1" x14ac:dyDescent="0.2">
      <c r="A494" s="76"/>
      <c r="B494" s="36" t="s">
        <v>305</v>
      </c>
      <c r="C494" s="35"/>
      <c r="D494" s="79">
        <v>584</v>
      </c>
    </row>
    <row r="495" spans="1:6" ht="20.100000000000001" customHeight="1" x14ac:dyDescent="0.2">
      <c r="A495" s="76"/>
      <c r="B495" s="36" t="s">
        <v>472</v>
      </c>
      <c r="C495" s="35"/>
      <c r="D495" s="79">
        <v>4200</v>
      </c>
    </row>
    <row r="496" spans="1:6" ht="20.100000000000001" customHeight="1" x14ac:dyDescent="0.2">
      <c r="A496" s="76"/>
      <c r="B496" s="36" t="s">
        <v>317</v>
      </c>
      <c r="C496" s="35"/>
      <c r="D496" s="79">
        <v>83</v>
      </c>
    </row>
    <row r="497" spans="1:4" ht="20.100000000000001" customHeight="1" x14ac:dyDescent="0.2">
      <c r="A497" s="76"/>
      <c r="B497" s="36" t="s">
        <v>408</v>
      </c>
      <c r="C497" s="35"/>
      <c r="D497" s="79">
        <v>3</v>
      </c>
    </row>
    <row r="498" spans="1:4" ht="20.100000000000001" customHeight="1" x14ac:dyDescent="0.2">
      <c r="A498" s="76"/>
      <c r="B498" s="36" t="s">
        <v>473</v>
      </c>
      <c r="C498" s="35"/>
      <c r="D498" s="79">
        <v>47</v>
      </c>
    </row>
    <row r="499" spans="1:4" ht="20.100000000000001" customHeight="1" x14ac:dyDescent="0.2">
      <c r="A499" s="76"/>
      <c r="B499" s="36" t="s">
        <v>474</v>
      </c>
      <c r="C499" s="35"/>
      <c r="D499" s="79">
        <v>61</v>
      </c>
    </row>
    <row r="500" spans="1:4" ht="20.100000000000001" customHeight="1" x14ac:dyDescent="0.2">
      <c r="A500" s="87"/>
      <c r="B500" s="36" t="s">
        <v>475</v>
      </c>
      <c r="C500" s="30"/>
      <c r="D500" s="79">
        <v>1737</v>
      </c>
    </row>
    <row r="501" spans="1:4" ht="20.100000000000001" customHeight="1" x14ac:dyDescent="0.2">
      <c r="B501" s="36" t="s">
        <v>477</v>
      </c>
      <c r="D501" s="79">
        <v>35</v>
      </c>
    </row>
    <row r="502" spans="1:4" ht="20.100000000000001" customHeight="1" x14ac:dyDescent="0.2">
      <c r="B502" s="36" t="s">
        <v>476</v>
      </c>
      <c r="D502" s="79">
        <v>264</v>
      </c>
    </row>
  </sheetData>
  <mergeCells count="55">
    <mergeCell ref="A29:B29"/>
    <mergeCell ref="D2:D3"/>
    <mergeCell ref="D4:D5"/>
    <mergeCell ref="A6:D7"/>
    <mergeCell ref="F6:F7"/>
    <mergeCell ref="A9:B9"/>
    <mergeCell ref="A11:B11"/>
    <mergeCell ref="A13:B13"/>
    <mergeCell ref="A21:B21"/>
    <mergeCell ref="A23:B23"/>
    <mergeCell ref="A25:B25"/>
    <mergeCell ref="A27:B27"/>
    <mergeCell ref="A408:B408"/>
    <mergeCell ref="A289:B289"/>
    <mergeCell ref="A70:D71"/>
    <mergeCell ref="A36:B36"/>
    <mergeCell ref="A38:B38"/>
    <mergeCell ref="A40:B40"/>
    <mergeCell ref="A46:B46"/>
    <mergeCell ref="A48:B48"/>
    <mergeCell ref="A50:B50"/>
    <mergeCell ref="A52:B52"/>
    <mergeCell ref="A64:B64"/>
    <mergeCell ref="A68:B68"/>
    <mergeCell ref="A265:B265"/>
    <mergeCell ref="A295:D296"/>
    <mergeCell ref="A298:B298"/>
    <mergeCell ref="A300:B300"/>
    <mergeCell ref="A388:B388"/>
    <mergeCell ref="A73:B73"/>
    <mergeCell ref="A75:B75"/>
    <mergeCell ref="A198:B198"/>
    <mergeCell ref="A239:B239"/>
    <mergeCell ref="A260:B260"/>
    <mergeCell ref="A432:B432"/>
    <mergeCell ref="A444:B444"/>
    <mergeCell ref="A448:B448"/>
    <mergeCell ref="A450:B450"/>
    <mergeCell ref="A423:B423"/>
    <mergeCell ref="A486:B486"/>
    <mergeCell ref="A490:B490"/>
    <mergeCell ref="B200:C200"/>
    <mergeCell ref="B217:C217"/>
    <mergeCell ref="B218:C218"/>
    <mergeCell ref="B220:C220"/>
    <mergeCell ref="B241:C241"/>
    <mergeCell ref="B246:C246"/>
    <mergeCell ref="A452:B452"/>
    <mergeCell ref="A454:B454"/>
    <mergeCell ref="A465:B465"/>
    <mergeCell ref="A475:B475"/>
    <mergeCell ref="A482:B482"/>
    <mergeCell ref="A484:B484"/>
    <mergeCell ref="A428:B428"/>
    <mergeCell ref="A430:B430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60" orientation="portrait" r:id="rId1"/>
  <headerFooter alignWithMargins="0"/>
  <rowBreaks count="1" manualBreakCount="1">
    <brk id="6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K201"/>
  <sheetViews>
    <sheetView showGridLines="0" zoomScale="85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20.100000000000001" customHeight="1" x14ac:dyDescent="0.2"/>
  <cols>
    <col min="1" max="1" width="3" style="29" customWidth="1"/>
    <col min="2" max="2" width="97.5703125" style="15" customWidth="1"/>
    <col min="3" max="3" width="1.5703125" style="16" customWidth="1"/>
    <col min="4" max="4" width="15.7109375" style="15" customWidth="1"/>
    <col min="5" max="5" width="17.42578125" style="15" customWidth="1"/>
    <col min="6" max="6" width="1.5703125" style="30" customWidth="1"/>
    <col min="7" max="35" width="8.5703125" style="30"/>
    <col min="36" max="256" width="8.5703125" style="15"/>
    <col min="257" max="257" width="3" style="15" customWidth="1"/>
    <col min="258" max="258" width="91.42578125" style="15" customWidth="1"/>
    <col min="259" max="259" width="1.5703125" style="15" customWidth="1"/>
    <col min="260" max="260" width="0" style="15" hidden="1" customWidth="1"/>
    <col min="261" max="261" width="17.42578125" style="15" customWidth="1"/>
    <col min="262" max="262" width="1.5703125" style="15" customWidth="1"/>
    <col min="263" max="512" width="8.5703125" style="15"/>
    <col min="513" max="513" width="3" style="15" customWidth="1"/>
    <col min="514" max="514" width="91.42578125" style="15" customWidth="1"/>
    <col min="515" max="515" width="1.5703125" style="15" customWidth="1"/>
    <col min="516" max="516" width="0" style="15" hidden="1" customWidth="1"/>
    <col min="517" max="517" width="17.42578125" style="15" customWidth="1"/>
    <col min="518" max="518" width="1.5703125" style="15" customWidth="1"/>
    <col min="519" max="768" width="8.5703125" style="15"/>
    <col min="769" max="769" width="3" style="15" customWidth="1"/>
    <col min="770" max="770" width="91.42578125" style="15" customWidth="1"/>
    <col min="771" max="771" width="1.5703125" style="15" customWidth="1"/>
    <col min="772" max="772" width="0" style="15" hidden="1" customWidth="1"/>
    <col min="773" max="773" width="17.42578125" style="15" customWidth="1"/>
    <col min="774" max="774" width="1.5703125" style="15" customWidth="1"/>
    <col min="775" max="1024" width="8.5703125" style="15"/>
    <col min="1025" max="1025" width="3" style="15" customWidth="1"/>
    <col min="1026" max="1026" width="91.42578125" style="15" customWidth="1"/>
    <col min="1027" max="1027" width="1.5703125" style="15" customWidth="1"/>
    <col min="1028" max="1028" width="0" style="15" hidden="1" customWidth="1"/>
    <col min="1029" max="1029" width="17.42578125" style="15" customWidth="1"/>
    <col min="1030" max="1030" width="1.5703125" style="15" customWidth="1"/>
    <col min="1031" max="1280" width="8.5703125" style="15"/>
    <col min="1281" max="1281" width="3" style="15" customWidth="1"/>
    <col min="1282" max="1282" width="91.42578125" style="15" customWidth="1"/>
    <col min="1283" max="1283" width="1.5703125" style="15" customWidth="1"/>
    <col min="1284" max="1284" width="0" style="15" hidden="1" customWidth="1"/>
    <col min="1285" max="1285" width="17.42578125" style="15" customWidth="1"/>
    <col min="1286" max="1286" width="1.5703125" style="15" customWidth="1"/>
    <col min="1287" max="1536" width="8.5703125" style="15"/>
    <col min="1537" max="1537" width="3" style="15" customWidth="1"/>
    <col min="1538" max="1538" width="91.42578125" style="15" customWidth="1"/>
    <col min="1539" max="1539" width="1.5703125" style="15" customWidth="1"/>
    <col min="1540" max="1540" width="0" style="15" hidden="1" customWidth="1"/>
    <col min="1541" max="1541" width="17.42578125" style="15" customWidth="1"/>
    <col min="1542" max="1542" width="1.5703125" style="15" customWidth="1"/>
    <col min="1543" max="1792" width="8.5703125" style="15"/>
    <col min="1793" max="1793" width="3" style="15" customWidth="1"/>
    <col min="1794" max="1794" width="91.42578125" style="15" customWidth="1"/>
    <col min="1795" max="1795" width="1.5703125" style="15" customWidth="1"/>
    <col min="1796" max="1796" width="0" style="15" hidden="1" customWidth="1"/>
    <col min="1797" max="1797" width="17.42578125" style="15" customWidth="1"/>
    <col min="1798" max="1798" width="1.5703125" style="15" customWidth="1"/>
    <col min="1799" max="2048" width="8.5703125" style="15"/>
    <col min="2049" max="2049" width="3" style="15" customWidth="1"/>
    <col min="2050" max="2050" width="91.42578125" style="15" customWidth="1"/>
    <col min="2051" max="2051" width="1.5703125" style="15" customWidth="1"/>
    <col min="2052" max="2052" width="0" style="15" hidden="1" customWidth="1"/>
    <col min="2053" max="2053" width="17.42578125" style="15" customWidth="1"/>
    <col min="2054" max="2054" width="1.5703125" style="15" customWidth="1"/>
    <col min="2055" max="2304" width="8.5703125" style="15"/>
    <col min="2305" max="2305" width="3" style="15" customWidth="1"/>
    <col min="2306" max="2306" width="91.42578125" style="15" customWidth="1"/>
    <col min="2307" max="2307" width="1.5703125" style="15" customWidth="1"/>
    <col min="2308" max="2308" width="0" style="15" hidden="1" customWidth="1"/>
    <col min="2309" max="2309" width="17.42578125" style="15" customWidth="1"/>
    <col min="2310" max="2310" width="1.5703125" style="15" customWidth="1"/>
    <col min="2311" max="2560" width="8.5703125" style="15"/>
    <col min="2561" max="2561" width="3" style="15" customWidth="1"/>
    <col min="2562" max="2562" width="91.42578125" style="15" customWidth="1"/>
    <col min="2563" max="2563" width="1.5703125" style="15" customWidth="1"/>
    <col min="2564" max="2564" width="0" style="15" hidden="1" customWidth="1"/>
    <col min="2565" max="2565" width="17.42578125" style="15" customWidth="1"/>
    <col min="2566" max="2566" width="1.5703125" style="15" customWidth="1"/>
    <col min="2567" max="2816" width="8.5703125" style="15"/>
    <col min="2817" max="2817" width="3" style="15" customWidth="1"/>
    <col min="2818" max="2818" width="91.42578125" style="15" customWidth="1"/>
    <col min="2819" max="2819" width="1.5703125" style="15" customWidth="1"/>
    <col min="2820" max="2820" width="0" style="15" hidden="1" customWidth="1"/>
    <col min="2821" max="2821" width="17.42578125" style="15" customWidth="1"/>
    <col min="2822" max="2822" width="1.5703125" style="15" customWidth="1"/>
    <col min="2823" max="3072" width="8.5703125" style="15"/>
    <col min="3073" max="3073" width="3" style="15" customWidth="1"/>
    <col min="3074" max="3074" width="91.42578125" style="15" customWidth="1"/>
    <col min="3075" max="3075" width="1.5703125" style="15" customWidth="1"/>
    <col min="3076" max="3076" width="0" style="15" hidden="1" customWidth="1"/>
    <col min="3077" max="3077" width="17.42578125" style="15" customWidth="1"/>
    <col min="3078" max="3078" width="1.5703125" style="15" customWidth="1"/>
    <col min="3079" max="3328" width="8.5703125" style="15"/>
    <col min="3329" max="3329" width="3" style="15" customWidth="1"/>
    <col min="3330" max="3330" width="91.42578125" style="15" customWidth="1"/>
    <col min="3331" max="3331" width="1.5703125" style="15" customWidth="1"/>
    <col min="3332" max="3332" width="0" style="15" hidden="1" customWidth="1"/>
    <col min="3333" max="3333" width="17.42578125" style="15" customWidth="1"/>
    <col min="3334" max="3334" width="1.5703125" style="15" customWidth="1"/>
    <col min="3335" max="3584" width="8.5703125" style="15"/>
    <col min="3585" max="3585" width="3" style="15" customWidth="1"/>
    <col min="3586" max="3586" width="91.42578125" style="15" customWidth="1"/>
    <col min="3587" max="3587" width="1.5703125" style="15" customWidth="1"/>
    <col min="3588" max="3588" width="0" style="15" hidden="1" customWidth="1"/>
    <col min="3589" max="3589" width="17.42578125" style="15" customWidth="1"/>
    <col min="3590" max="3590" width="1.5703125" style="15" customWidth="1"/>
    <col min="3591" max="3840" width="8.5703125" style="15"/>
    <col min="3841" max="3841" width="3" style="15" customWidth="1"/>
    <col min="3842" max="3842" width="91.42578125" style="15" customWidth="1"/>
    <col min="3843" max="3843" width="1.5703125" style="15" customWidth="1"/>
    <col min="3844" max="3844" width="0" style="15" hidden="1" customWidth="1"/>
    <col min="3845" max="3845" width="17.42578125" style="15" customWidth="1"/>
    <col min="3846" max="3846" width="1.5703125" style="15" customWidth="1"/>
    <col min="3847" max="4096" width="8.5703125" style="15"/>
    <col min="4097" max="4097" width="3" style="15" customWidth="1"/>
    <col min="4098" max="4098" width="91.42578125" style="15" customWidth="1"/>
    <col min="4099" max="4099" width="1.5703125" style="15" customWidth="1"/>
    <col min="4100" max="4100" width="0" style="15" hidden="1" customWidth="1"/>
    <col min="4101" max="4101" width="17.42578125" style="15" customWidth="1"/>
    <col min="4102" max="4102" width="1.5703125" style="15" customWidth="1"/>
    <col min="4103" max="4352" width="8.5703125" style="15"/>
    <col min="4353" max="4353" width="3" style="15" customWidth="1"/>
    <col min="4354" max="4354" width="91.42578125" style="15" customWidth="1"/>
    <col min="4355" max="4355" width="1.5703125" style="15" customWidth="1"/>
    <col min="4356" max="4356" width="0" style="15" hidden="1" customWidth="1"/>
    <col min="4357" max="4357" width="17.42578125" style="15" customWidth="1"/>
    <col min="4358" max="4358" width="1.5703125" style="15" customWidth="1"/>
    <col min="4359" max="4608" width="8.5703125" style="15"/>
    <col min="4609" max="4609" width="3" style="15" customWidth="1"/>
    <col min="4610" max="4610" width="91.42578125" style="15" customWidth="1"/>
    <col min="4611" max="4611" width="1.5703125" style="15" customWidth="1"/>
    <col min="4612" max="4612" width="0" style="15" hidden="1" customWidth="1"/>
    <col min="4613" max="4613" width="17.42578125" style="15" customWidth="1"/>
    <col min="4614" max="4614" width="1.5703125" style="15" customWidth="1"/>
    <col min="4615" max="4864" width="8.5703125" style="15"/>
    <col min="4865" max="4865" width="3" style="15" customWidth="1"/>
    <col min="4866" max="4866" width="91.42578125" style="15" customWidth="1"/>
    <col min="4867" max="4867" width="1.5703125" style="15" customWidth="1"/>
    <col min="4868" max="4868" width="0" style="15" hidden="1" customWidth="1"/>
    <col min="4869" max="4869" width="17.42578125" style="15" customWidth="1"/>
    <col min="4870" max="4870" width="1.5703125" style="15" customWidth="1"/>
    <col min="4871" max="5120" width="8.5703125" style="15"/>
    <col min="5121" max="5121" width="3" style="15" customWidth="1"/>
    <col min="5122" max="5122" width="91.42578125" style="15" customWidth="1"/>
    <col min="5123" max="5123" width="1.5703125" style="15" customWidth="1"/>
    <col min="5124" max="5124" width="0" style="15" hidden="1" customWidth="1"/>
    <col min="5125" max="5125" width="17.42578125" style="15" customWidth="1"/>
    <col min="5126" max="5126" width="1.5703125" style="15" customWidth="1"/>
    <col min="5127" max="5376" width="8.5703125" style="15"/>
    <col min="5377" max="5377" width="3" style="15" customWidth="1"/>
    <col min="5378" max="5378" width="91.42578125" style="15" customWidth="1"/>
    <col min="5379" max="5379" width="1.5703125" style="15" customWidth="1"/>
    <col min="5380" max="5380" width="0" style="15" hidden="1" customWidth="1"/>
    <col min="5381" max="5381" width="17.42578125" style="15" customWidth="1"/>
    <col min="5382" max="5382" width="1.5703125" style="15" customWidth="1"/>
    <col min="5383" max="5632" width="8.5703125" style="15"/>
    <col min="5633" max="5633" width="3" style="15" customWidth="1"/>
    <col min="5634" max="5634" width="91.42578125" style="15" customWidth="1"/>
    <col min="5635" max="5635" width="1.5703125" style="15" customWidth="1"/>
    <col min="5636" max="5636" width="0" style="15" hidden="1" customWidth="1"/>
    <col min="5637" max="5637" width="17.42578125" style="15" customWidth="1"/>
    <col min="5638" max="5638" width="1.5703125" style="15" customWidth="1"/>
    <col min="5639" max="5888" width="8.5703125" style="15"/>
    <col min="5889" max="5889" width="3" style="15" customWidth="1"/>
    <col min="5890" max="5890" width="91.42578125" style="15" customWidth="1"/>
    <col min="5891" max="5891" width="1.5703125" style="15" customWidth="1"/>
    <col min="5892" max="5892" width="0" style="15" hidden="1" customWidth="1"/>
    <col min="5893" max="5893" width="17.42578125" style="15" customWidth="1"/>
    <col min="5894" max="5894" width="1.5703125" style="15" customWidth="1"/>
    <col min="5895" max="6144" width="8.5703125" style="15"/>
    <col min="6145" max="6145" width="3" style="15" customWidth="1"/>
    <col min="6146" max="6146" width="91.42578125" style="15" customWidth="1"/>
    <col min="6147" max="6147" width="1.5703125" style="15" customWidth="1"/>
    <col min="6148" max="6148" width="0" style="15" hidden="1" customWidth="1"/>
    <col min="6149" max="6149" width="17.42578125" style="15" customWidth="1"/>
    <col min="6150" max="6150" width="1.5703125" style="15" customWidth="1"/>
    <col min="6151" max="6400" width="8.5703125" style="15"/>
    <col min="6401" max="6401" width="3" style="15" customWidth="1"/>
    <col min="6402" max="6402" width="91.42578125" style="15" customWidth="1"/>
    <col min="6403" max="6403" width="1.5703125" style="15" customWidth="1"/>
    <col min="6404" max="6404" width="0" style="15" hidden="1" customWidth="1"/>
    <col min="6405" max="6405" width="17.42578125" style="15" customWidth="1"/>
    <col min="6406" max="6406" width="1.5703125" style="15" customWidth="1"/>
    <col min="6407" max="6656" width="8.5703125" style="15"/>
    <col min="6657" max="6657" width="3" style="15" customWidth="1"/>
    <col min="6658" max="6658" width="91.42578125" style="15" customWidth="1"/>
    <col min="6659" max="6659" width="1.5703125" style="15" customWidth="1"/>
    <col min="6660" max="6660" width="0" style="15" hidden="1" customWidth="1"/>
    <col min="6661" max="6661" width="17.42578125" style="15" customWidth="1"/>
    <col min="6662" max="6662" width="1.5703125" style="15" customWidth="1"/>
    <col min="6663" max="6912" width="8.5703125" style="15"/>
    <col min="6913" max="6913" width="3" style="15" customWidth="1"/>
    <col min="6914" max="6914" width="91.42578125" style="15" customWidth="1"/>
    <col min="6915" max="6915" width="1.5703125" style="15" customWidth="1"/>
    <col min="6916" max="6916" width="0" style="15" hidden="1" customWidth="1"/>
    <col min="6917" max="6917" width="17.42578125" style="15" customWidth="1"/>
    <col min="6918" max="6918" width="1.5703125" style="15" customWidth="1"/>
    <col min="6919" max="7168" width="8.5703125" style="15"/>
    <col min="7169" max="7169" width="3" style="15" customWidth="1"/>
    <col min="7170" max="7170" width="91.42578125" style="15" customWidth="1"/>
    <col min="7171" max="7171" width="1.5703125" style="15" customWidth="1"/>
    <col min="7172" max="7172" width="0" style="15" hidden="1" customWidth="1"/>
    <col min="7173" max="7173" width="17.42578125" style="15" customWidth="1"/>
    <col min="7174" max="7174" width="1.5703125" style="15" customWidth="1"/>
    <col min="7175" max="7424" width="8.5703125" style="15"/>
    <col min="7425" max="7425" width="3" style="15" customWidth="1"/>
    <col min="7426" max="7426" width="91.42578125" style="15" customWidth="1"/>
    <col min="7427" max="7427" width="1.5703125" style="15" customWidth="1"/>
    <col min="7428" max="7428" width="0" style="15" hidden="1" customWidth="1"/>
    <col min="7429" max="7429" width="17.42578125" style="15" customWidth="1"/>
    <col min="7430" max="7430" width="1.5703125" style="15" customWidth="1"/>
    <col min="7431" max="7680" width="8.5703125" style="15"/>
    <col min="7681" max="7681" width="3" style="15" customWidth="1"/>
    <col min="7682" max="7682" width="91.42578125" style="15" customWidth="1"/>
    <col min="7683" max="7683" width="1.5703125" style="15" customWidth="1"/>
    <col min="7684" max="7684" width="0" style="15" hidden="1" customWidth="1"/>
    <col min="7685" max="7685" width="17.42578125" style="15" customWidth="1"/>
    <col min="7686" max="7686" width="1.5703125" style="15" customWidth="1"/>
    <col min="7687" max="7936" width="8.5703125" style="15"/>
    <col min="7937" max="7937" width="3" style="15" customWidth="1"/>
    <col min="7938" max="7938" width="91.42578125" style="15" customWidth="1"/>
    <col min="7939" max="7939" width="1.5703125" style="15" customWidth="1"/>
    <col min="7940" max="7940" width="0" style="15" hidden="1" customWidth="1"/>
    <col min="7941" max="7941" width="17.42578125" style="15" customWidth="1"/>
    <col min="7942" max="7942" width="1.5703125" style="15" customWidth="1"/>
    <col min="7943" max="8192" width="8.5703125" style="15"/>
    <col min="8193" max="8193" width="3" style="15" customWidth="1"/>
    <col min="8194" max="8194" width="91.42578125" style="15" customWidth="1"/>
    <col min="8195" max="8195" width="1.5703125" style="15" customWidth="1"/>
    <col min="8196" max="8196" width="0" style="15" hidden="1" customWidth="1"/>
    <col min="8197" max="8197" width="17.42578125" style="15" customWidth="1"/>
    <col min="8198" max="8198" width="1.5703125" style="15" customWidth="1"/>
    <col min="8199" max="8448" width="8.5703125" style="15"/>
    <col min="8449" max="8449" width="3" style="15" customWidth="1"/>
    <col min="8450" max="8450" width="91.42578125" style="15" customWidth="1"/>
    <col min="8451" max="8451" width="1.5703125" style="15" customWidth="1"/>
    <col min="8452" max="8452" width="0" style="15" hidden="1" customWidth="1"/>
    <col min="8453" max="8453" width="17.42578125" style="15" customWidth="1"/>
    <col min="8454" max="8454" width="1.5703125" style="15" customWidth="1"/>
    <col min="8455" max="8704" width="8.5703125" style="15"/>
    <col min="8705" max="8705" width="3" style="15" customWidth="1"/>
    <col min="8706" max="8706" width="91.42578125" style="15" customWidth="1"/>
    <col min="8707" max="8707" width="1.5703125" style="15" customWidth="1"/>
    <col min="8708" max="8708" width="0" style="15" hidden="1" customWidth="1"/>
    <col min="8709" max="8709" width="17.42578125" style="15" customWidth="1"/>
    <col min="8710" max="8710" width="1.5703125" style="15" customWidth="1"/>
    <col min="8711" max="8960" width="8.5703125" style="15"/>
    <col min="8961" max="8961" width="3" style="15" customWidth="1"/>
    <col min="8962" max="8962" width="91.42578125" style="15" customWidth="1"/>
    <col min="8963" max="8963" width="1.5703125" style="15" customWidth="1"/>
    <col min="8964" max="8964" width="0" style="15" hidden="1" customWidth="1"/>
    <col min="8965" max="8965" width="17.42578125" style="15" customWidth="1"/>
    <col min="8966" max="8966" width="1.5703125" style="15" customWidth="1"/>
    <col min="8967" max="9216" width="8.5703125" style="15"/>
    <col min="9217" max="9217" width="3" style="15" customWidth="1"/>
    <col min="9218" max="9218" width="91.42578125" style="15" customWidth="1"/>
    <col min="9219" max="9219" width="1.5703125" style="15" customWidth="1"/>
    <col min="9220" max="9220" width="0" style="15" hidden="1" customWidth="1"/>
    <col min="9221" max="9221" width="17.42578125" style="15" customWidth="1"/>
    <col min="9222" max="9222" width="1.5703125" style="15" customWidth="1"/>
    <col min="9223" max="9472" width="8.5703125" style="15"/>
    <col min="9473" max="9473" width="3" style="15" customWidth="1"/>
    <col min="9474" max="9474" width="91.42578125" style="15" customWidth="1"/>
    <col min="9475" max="9475" width="1.5703125" style="15" customWidth="1"/>
    <col min="9476" max="9476" width="0" style="15" hidden="1" customWidth="1"/>
    <col min="9477" max="9477" width="17.42578125" style="15" customWidth="1"/>
    <col min="9478" max="9478" width="1.5703125" style="15" customWidth="1"/>
    <col min="9479" max="9728" width="8.5703125" style="15"/>
    <col min="9729" max="9729" width="3" style="15" customWidth="1"/>
    <col min="9730" max="9730" width="91.42578125" style="15" customWidth="1"/>
    <col min="9731" max="9731" width="1.5703125" style="15" customWidth="1"/>
    <col min="9732" max="9732" width="0" style="15" hidden="1" customWidth="1"/>
    <col min="9733" max="9733" width="17.42578125" style="15" customWidth="1"/>
    <col min="9734" max="9734" width="1.5703125" style="15" customWidth="1"/>
    <col min="9735" max="9984" width="8.5703125" style="15"/>
    <col min="9985" max="9985" width="3" style="15" customWidth="1"/>
    <col min="9986" max="9986" width="91.42578125" style="15" customWidth="1"/>
    <col min="9987" max="9987" width="1.5703125" style="15" customWidth="1"/>
    <col min="9988" max="9988" width="0" style="15" hidden="1" customWidth="1"/>
    <col min="9989" max="9989" width="17.42578125" style="15" customWidth="1"/>
    <col min="9990" max="9990" width="1.5703125" style="15" customWidth="1"/>
    <col min="9991" max="10240" width="8.5703125" style="15"/>
    <col min="10241" max="10241" width="3" style="15" customWidth="1"/>
    <col min="10242" max="10242" width="91.42578125" style="15" customWidth="1"/>
    <col min="10243" max="10243" width="1.5703125" style="15" customWidth="1"/>
    <col min="10244" max="10244" width="0" style="15" hidden="1" customWidth="1"/>
    <col min="10245" max="10245" width="17.42578125" style="15" customWidth="1"/>
    <col min="10246" max="10246" width="1.5703125" style="15" customWidth="1"/>
    <col min="10247" max="10496" width="8.5703125" style="15"/>
    <col min="10497" max="10497" width="3" style="15" customWidth="1"/>
    <col min="10498" max="10498" width="91.42578125" style="15" customWidth="1"/>
    <col min="10499" max="10499" width="1.5703125" style="15" customWidth="1"/>
    <col min="10500" max="10500" width="0" style="15" hidden="1" customWidth="1"/>
    <col min="10501" max="10501" width="17.42578125" style="15" customWidth="1"/>
    <col min="10502" max="10502" width="1.5703125" style="15" customWidth="1"/>
    <col min="10503" max="10752" width="8.5703125" style="15"/>
    <col min="10753" max="10753" width="3" style="15" customWidth="1"/>
    <col min="10754" max="10754" width="91.42578125" style="15" customWidth="1"/>
    <col min="10755" max="10755" width="1.5703125" style="15" customWidth="1"/>
    <col min="10756" max="10756" width="0" style="15" hidden="1" customWidth="1"/>
    <col min="10757" max="10757" width="17.42578125" style="15" customWidth="1"/>
    <col min="10758" max="10758" width="1.5703125" style="15" customWidth="1"/>
    <col min="10759" max="11008" width="8.5703125" style="15"/>
    <col min="11009" max="11009" width="3" style="15" customWidth="1"/>
    <col min="11010" max="11010" width="91.42578125" style="15" customWidth="1"/>
    <col min="11011" max="11011" width="1.5703125" style="15" customWidth="1"/>
    <col min="11012" max="11012" width="0" style="15" hidden="1" customWidth="1"/>
    <col min="11013" max="11013" width="17.42578125" style="15" customWidth="1"/>
    <col min="11014" max="11014" width="1.5703125" style="15" customWidth="1"/>
    <col min="11015" max="11264" width="8.5703125" style="15"/>
    <col min="11265" max="11265" width="3" style="15" customWidth="1"/>
    <col min="11266" max="11266" width="91.42578125" style="15" customWidth="1"/>
    <col min="11267" max="11267" width="1.5703125" style="15" customWidth="1"/>
    <col min="11268" max="11268" width="0" style="15" hidden="1" customWidth="1"/>
    <col min="11269" max="11269" width="17.42578125" style="15" customWidth="1"/>
    <col min="11270" max="11270" width="1.5703125" style="15" customWidth="1"/>
    <col min="11271" max="11520" width="8.5703125" style="15"/>
    <col min="11521" max="11521" width="3" style="15" customWidth="1"/>
    <col min="11522" max="11522" width="91.42578125" style="15" customWidth="1"/>
    <col min="11523" max="11523" width="1.5703125" style="15" customWidth="1"/>
    <col min="11524" max="11524" width="0" style="15" hidden="1" customWidth="1"/>
    <col min="11525" max="11525" width="17.42578125" style="15" customWidth="1"/>
    <col min="11526" max="11526" width="1.5703125" style="15" customWidth="1"/>
    <col min="11527" max="11776" width="8.5703125" style="15"/>
    <col min="11777" max="11777" width="3" style="15" customWidth="1"/>
    <col min="11778" max="11778" width="91.42578125" style="15" customWidth="1"/>
    <col min="11779" max="11779" width="1.5703125" style="15" customWidth="1"/>
    <col min="11780" max="11780" width="0" style="15" hidden="1" customWidth="1"/>
    <col min="11781" max="11781" width="17.42578125" style="15" customWidth="1"/>
    <col min="11782" max="11782" width="1.5703125" style="15" customWidth="1"/>
    <col min="11783" max="12032" width="8.5703125" style="15"/>
    <col min="12033" max="12033" width="3" style="15" customWidth="1"/>
    <col min="12034" max="12034" width="91.42578125" style="15" customWidth="1"/>
    <col min="12035" max="12035" width="1.5703125" style="15" customWidth="1"/>
    <col min="12036" max="12036" width="0" style="15" hidden="1" customWidth="1"/>
    <col min="12037" max="12037" width="17.42578125" style="15" customWidth="1"/>
    <col min="12038" max="12038" width="1.5703125" style="15" customWidth="1"/>
    <col min="12039" max="12288" width="8.5703125" style="15"/>
    <col min="12289" max="12289" width="3" style="15" customWidth="1"/>
    <col min="12290" max="12290" width="91.42578125" style="15" customWidth="1"/>
    <col min="12291" max="12291" width="1.5703125" style="15" customWidth="1"/>
    <col min="12292" max="12292" width="0" style="15" hidden="1" customWidth="1"/>
    <col min="12293" max="12293" width="17.42578125" style="15" customWidth="1"/>
    <col min="12294" max="12294" width="1.5703125" style="15" customWidth="1"/>
    <col min="12295" max="12544" width="8.5703125" style="15"/>
    <col min="12545" max="12545" width="3" style="15" customWidth="1"/>
    <col min="12546" max="12546" width="91.42578125" style="15" customWidth="1"/>
    <col min="12547" max="12547" width="1.5703125" style="15" customWidth="1"/>
    <col min="12548" max="12548" width="0" style="15" hidden="1" customWidth="1"/>
    <col min="12549" max="12549" width="17.42578125" style="15" customWidth="1"/>
    <col min="12550" max="12550" width="1.5703125" style="15" customWidth="1"/>
    <col min="12551" max="12800" width="8.5703125" style="15"/>
    <col min="12801" max="12801" width="3" style="15" customWidth="1"/>
    <col min="12802" max="12802" width="91.42578125" style="15" customWidth="1"/>
    <col min="12803" max="12803" width="1.5703125" style="15" customWidth="1"/>
    <col min="12804" max="12804" width="0" style="15" hidden="1" customWidth="1"/>
    <col min="12805" max="12805" width="17.42578125" style="15" customWidth="1"/>
    <col min="12806" max="12806" width="1.5703125" style="15" customWidth="1"/>
    <col min="12807" max="13056" width="8.5703125" style="15"/>
    <col min="13057" max="13057" width="3" style="15" customWidth="1"/>
    <col min="13058" max="13058" width="91.42578125" style="15" customWidth="1"/>
    <col min="13059" max="13059" width="1.5703125" style="15" customWidth="1"/>
    <col min="13060" max="13060" width="0" style="15" hidden="1" customWidth="1"/>
    <col min="13061" max="13061" width="17.42578125" style="15" customWidth="1"/>
    <col min="13062" max="13062" width="1.5703125" style="15" customWidth="1"/>
    <col min="13063" max="13312" width="8.5703125" style="15"/>
    <col min="13313" max="13313" width="3" style="15" customWidth="1"/>
    <col min="13314" max="13314" width="91.42578125" style="15" customWidth="1"/>
    <col min="13315" max="13315" width="1.5703125" style="15" customWidth="1"/>
    <col min="13316" max="13316" width="0" style="15" hidden="1" customWidth="1"/>
    <col min="13317" max="13317" width="17.42578125" style="15" customWidth="1"/>
    <col min="13318" max="13318" width="1.5703125" style="15" customWidth="1"/>
    <col min="13319" max="13568" width="8.5703125" style="15"/>
    <col min="13569" max="13569" width="3" style="15" customWidth="1"/>
    <col min="13570" max="13570" width="91.42578125" style="15" customWidth="1"/>
    <col min="13571" max="13571" width="1.5703125" style="15" customWidth="1"/>
    <col min="13572" max="13572" width="0" style="15" hidden="1" customWidth="1"/>
    <col min="13573" max="13573" width="17.42578125" style="15" customWidth="1"/>
    <col min="13574" max="13574" width="1.5703125" style="15" customWidth="1"/>
    <col min="13575" max="13824" width="8.5703125" style="15"/>
    <col min="13825" max="13825" width="3" style="15" customWidth="1"/>
    <col min="13826" max="13826" width="91.42578125" style="15" customWidth="1"/>
    <col min="13827" max="13827" width="1.5703125" style="15" customWidth="1"/>
    <col min="13828" max="13828" width="0" style="15" hidden="1" customWidth="1"/>
    <col min="13829" max="13829" width="17.42578125" style="15" customWidth="1"/>
    <col min="13830" max="13830" width="1.5703125" style="15" customWidth="1"/>
    <col min="13831" max="14080" width="8.5703125" style="15"/>
    <col min="14081" max="14081" width="3" style="15" customWidth="1"/>
    <col min="14082" max="14082" width="91.42578125" style="15" customWidth="1"/>
    <col min="14083" max="14083" width="1.5703125" style="15" customWidth="1"/>
    <col min="14084" max="14084" width="0" style="15" hidden="1" customWidth="1"/>
    <col min="14085" max="14085" width="17.42578125" style="15" customWidth="1"/>
    <col min="14086" max="14086" width="1.5703125" style="15" customWidth="1"/>
    <col min="14087" max="14336" width="8.5703125" style="15"/>
    <col min="14337" max="14337" width="3" style="15" customWidth="1"/>
    <col min="14338" max="14338" width="91.42578125" style="15" customWidth="1"/>
    <col min="14339" max="14339" width="1.5703125" style="15" customWidth="1"/>
    <col min="14340" max="14340" width="0" style="15" hidden="1" customWidth="1"/>
    <col min="14341" max="14341" width="17.42578125" style="15" customWidth="1"/>
    <col min="14342" max="14342" width="1.5703125" style="15" customWidth="1"/>
    <col min="14343" max="14592" width="8.5703125" style="15"/>
    <col min="14593" max="14593" width="3" style="15" customWidth="1"/>
    <col min="14594" max="14594" width="91.42578125" style="15" customWidth="1"/>
    <col min="14595" max="14595" width="1.5703125" style="15" customWidth="1"/>
    <col min="14596" max="14596" width="0" style="15" hidden="1" customWidth="1"/>
    <col min="14597" max="14597" width="17.42578125" style="15" customWidth="1"/>
    <col min="14598" max="14598" width="1.5703125" style="15" customWidth="1"/>
    <col min="14599" max="14848" width="8.5703125" style="15"/>
    <col min="14849" max="14849" width="3" style="15" customWidth="1"/>
    <col min="14850" max="14850" width="91.42578125" style="15" customWidth="1"/>
    <col min="14851" max="14851" width="1.5703125" style="15" customWidth="1"/>
    <col min="14852" max="14852" width="0" style="15" hidden="1" customWidth="1"/>
    <col min="14853" max="14853" width="17.42578125" style="15" customWidth="1"/>
    <col min="14854" max="14854" width="1.5703125" style="15" customWidth="1"/>
    <col min="14855" max="15104" width="8.5703125" style="15"/>
    <col min="15105" max="15105" width="3" style="15" customWidth="1"/>
    <col min="15106" max="15106" width="91.42578125" style="15" customWidth="1"/>
    <col min="15107" max="15107" width="1.5703125" style="15" customWidth="1"/>
    <col min="15108" max="15108" width="0" style="15" hidden="1" customWidth="1"/>
    <col min="15109" max="15109" width="17.42578125" style="15" customWidth="1"/>
    <col min="15110" max="15110" width="1.5703125" style="15" customWidth="1"/>
    <col min="15111" max="15360" width="8.5703125" style="15"/>
    <col min="15361" max="15361" width="3" style="15" customWidth="1"/>
    <col min="15362" max="15362" width="91.42578125" style="15" customWidth="1"/>
    <col min="15363" max="15363" width="1.5703125" style="15" customWidth="1"/>
    <col min="15364" max="15364" width="0" style="15" hidden="1" customWidth="1"/>
    <col min="15365" max="15365" width="17.42578125" style="15" customWidth="1"/>
    <col min="15366" max="15366" width="1.5703125" style="15" customWidth="1"/>
    <col min="15367" max="15616" width="8.5703125" style="15"/>
    <col min="15617" max="15617" width="3" style="15" customWidth="1"/>
    <col min="15618" max="15618" width="91.42578125" style="15" customWidth="1"/>
    <col min="15619" max="15619" width="1.5703125" style="15" customWidth="1"/>
    <col min="15620" max="15620" width="0" style="15" hidden="1" customWidth="1"/>
    <col min="15621" max="15621" width="17.42578125" style="15" customWidth="1"/>
    <col min="15622" max="15622" width="1.5703125" style="15" customWidth="1"/>
    <col min="15623" max="15872" width="8.5703125" style="15"/>
    <col min="15873" max="15873" width="3" style="15" customWidth="1"/>
    <col min="15874" max="15874" width="91.42578125" style="15" customWidth="1"/>
    <col min="15875" max="15875" width="1.5703125" style="15" customWidth="1"/>
    <col min="15876" max="15876" width="0" style="15" hidden="1" customWidth="1"/>
    <col min="15877" max="15877" width="17.42578125" style="15" customWidth="1"/>
    <col min="15878" max="15878" width="1.5703125" style="15" customWidth="1"/>
    <col min="15879" max="16128" width="8.5703125" style="15"/>
    <col min="16129" max="16129" width="3" style="15" customWidth="1"/>
    <col min="16130" max="16130" width="91.42578125" style="15" customWidth="1"/>
    <col min="16131" max="16131" width="1.5703125" style="15" customWidth="1"/>
    <col min="16132" max="16132" width="0" style="15" hidden="1" customWidth="1"/>
    <col min="16133" max="16133" width="17.42578125" style="15" customWidth="1"/>
    <col min="16134" max="16134" width="1.5703125" style="15" customWidth="1"/>
    <col min="16135" max="16384" width="8.5703125" style="15"/>
  </cols>
  <sheetData>
    <row r="1" spans="1:219" ht="20.100000000000001" customHeight="1" x14ac:dyDescent="0.25">
      <c r="A1" s="88" t="s">
        <v>197</v>
      </c>
      <c r="B1" s="89"/>
      <c r="C1" s="89"/>
      <c r="D1" s="90"/>
      <c r="E1" s="30"/>
      <c r="AI1" s="15"/>
    </row>
    <row r="2" spans="1:219" s="19" customFormat="1" ht="20.100000000000001" customHeight="1" x14ac:dyDescent="0.25">
      <c r="A2" s="91" t="s">
        <v>7</v>
      </c>
      <c r="B2" s="92"/>
      <c r="C2" s="93"/>
      <c r="D2" s="128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219" s="19" customFormat="1" ht="20.100000000000001" customHeight="1" x14ac:dyDescent="0.25">
      <c r="A3" s="94"/>
      <c r="B3" s="92"/>
      <c r="C3" s="93"/>
      <c r="D3" s="128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219" s="19" customFormat="1" ht="20.100000000000001" customHeight="1" x14ac:dyDescent="0.25">
      <c r="A4" s="95" t="s">
        <v>419</v>
      </c>
      <c r="B4" s="92"/>
      <c r="C4" s="93"/>
      <c r="D4" s="124" t="s">
        <v>310</v>
      </c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219" s="19" customFormat="1" ht="20.100000000000001" customHeight="1" x14ac:dyDescent="0.25">
      <c r="A5" s="95"/>
      <c r="B5" s="92"/>
      <c r="C5" s="93"/>
      <c r="D5" s="124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219" s="23" customFormat="1" ht="20.100000000000001" customHeight="1" x14ac:dyDescent="0.2">
      <c r="A6" s="122" t="s">
        <v>198</v>
      </c>
      <c r="B6" s="122"/>
      <c r="C6" s="122"/>
      <c r="D6" s="122"/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3" customFormat="1" ht="20.100000000000001" customHeight="1" x14ac:dyDescent="0.2">
      <c r="A7" s="122"/>
      <c r="B7" s="122"/>
      <c r="C7" s="122"/>
      <c r="D7" s="122"/>
      <c r="E7" s="34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6" customFormat="1" ht="20.100000000000001" customHeight="1" x14ac:dyDescent="0.2">
      <c r="A8" s="96"/>
      <c r="B8" s="97"/>
      <c r="C8" s="98"/>
      <c r="D8" s="99"/>
      <c r="E8" s="35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7" customFormat="1" ht="20.100000000000001" customHeight="1" x14ac:dyDescent="0.2">
      <c r="A9" s="121" t="s">
        <v>240</v>
      </c>
      <c r="B9" s="121"/>
      <c r="C9" s="100"/>
      <c r="D9" s="44">
        <f>+D11+D23</f>
        <v>101</v>
      </c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6" customFormat="1" ht="20.100000000000001" customHeight="1" x14ac:dyDescent="0.2">
      <c r="A10" s="96"/>
      <c r="B10" s="97"/>
      <c r="C10" s="98"/>
      <c r="D10" s="102"/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7" customFormat="1" ht="20.100000000000001" customHeight="1" x14ac:dyDescent="0.2">
      <c r="A11" s="120" t="s">
        <v>9</v>
      </c>
      <c r="B11" s="120"/>
      <c r="C11" s="100"/>
      <c r="D11" s="46">
        <f>+D13+D17+D19+D21</f>
        <v>7</v>
      </c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6" customFormat="1" ht="20.100000000000001" customHeight="1" x14ac:dyDescent="0.2">
      <c r="A12" s="96"/>
      <c r="B12" s="98"/>
      <c r="C12" s="98"/>
      <c r="D12" s="102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7" customFormat="1" ht="20.100000000000001" customHeight="1" x14ac:dyDescent="0.2">
      <c r="A13" s="120" t="s">
        <v>10</v>
      </c>
      <c r="B13" s="120"/>
      <c r="C13" s="100"/>
      <c r="D13" s="46">
        <f>+D15</f>
        <v>7</v>
      </c>
      <c r="E13" s="3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7" customFormat="1" ht="20.100000000000001" customHeight="1" x14ac:dyDescent="0.2">
      <c r="A14" s="98"/>
      <c r="B14" s="98"/>
      <c r="C14" s="100"/>
      <c r="D14" s="102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7" customFormat="1" ht="20.100000000000001" customHeight="1" x14ac:dyDescent="0.2">
      <c r="A15" s="98"/>
      <c r="B15" s="103" t="s">
        <v>431</v>
      </c>
      <c r="C15" s="100"/>
      <c r="D15" s="102">
        <v>7</v>
      </c>
      <c r="E15" s="3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6" customFormat="1" ht="20.100000000000001" customHeight="1" x14ac:dyDescent="0.2">
      <c r="A16" s="96"/>
      <c r="B16" s="98"/>
      <c r="C16" s="98"/>
      <c r="D16" s="102"/>
      <c r="E16" s="3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6" customFormat="1" ht="20.100000000000001" customHeight="1" x14ac:dyDescent="0.2">
      <c r="A17" s="120" t="s">
        <v>12</v>
      </c>
      <c r="B17" s="120"/>
      <c r="C17" s="100"/>
      <c r="D17" s="46">
        <v>0</v>
      </c>
      <c r="E17" s="3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6" customFormat="1" ht="20.100000000000001" customHeight="1" x14ac:dyDescent="0.2">
      <c r="A18" s="96"/>
      <c r="B18" s="98"/>
      <c r="C18" s="98"/>
      <c r="D18" s="102"/>
      <c r="E18" s="3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6" customFormat="1" ht="20.100000000000001" customHeight="1" x14ac:dyDescent="0.2">
      <c r="A19" s="120" t="s">
        <v>19</v>
      </c>
      <c r="B19" s="120"/>
      <c r="C19" s="100"/>
      <c r="D19" s="46">
        <v>0</v>
      </c>
      <c r="E19" s="35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6" customFormat="1" ht="20.100000000000001" customHeight="1" x14ac:dyDescent="0.2">
      <c r="A20" s="96"/>
      <c r="B20" s="98"/>
      <c r="C20" s="98"/>
      <c r="D20" s="102"/>
      <c r="E20" s="3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6" customFormat="1" ht="20.100000000000001" customHeight="1" x14ac:dyDescent="0.2">
      <c r="A21" s="120" t="s">
        <v>21</v>
      </c>
      <c r="B21" s="120"/>
      <c r="C21" s="100"/>
      <c r="D21" s="46">
        <v>0</v>
      </c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3" customFormat="1" ht="20.100000000000001" customHeight="1" x14ac:dyDescent="0.2">
      <c r="A22" s="96"/>
      <c r="B22" s="98"/>
      <c r="C22" s="98"/>
      <c r="D22" s="102"/>
      <c r="E22" s="3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6" customFormat="1" ht="20.100000000000001" customHeight="1" x14ac:dyDescent="0.2">
      <c r="A23" s="120" t="s">
        <v>22</v>
      </c>
      <c r="B23" s="120"/>
      <c r="C23" s="100"/>
      <c r="D23" s="46">
        <f>+D25+D32+D34+D36</f>
        <v>94</v>
      </c>
      <c r="E23" s="3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7" customFormat="1" ht="20.100000000000001" customHeight="1" x14ac:dyDescent="0.2">
      <c r="A24" s="96"/>
      <c r="B24" s="98"/>
      <c r="C24" s="98"/>
      <c r="D24" s="102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6" customFormat="1" ht="20.100000000000001" customHeight="1" x14ac:dyDescent="0.2">
      <c r="A25" s="120" t="s">
        <v>23</v>
      </c>
      <c r="B25" s="120"/>
      <c r="C25" s="100"/>
      <c r="D25" s="46">
        <f>SUM(D27:D30)</f>
        <v>94</v>
      </c>
      <c r="E25" s="3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6" customFormat="1" ht="20.100000000000001" customHeight="1" x14ac:dyDescent="0.2">
      <c r="A26" s="96"/>
      <c r="B26" s="98"/>
      <c r="C26" s="98"/>
      <c r="D26" s="102"/>
      <c r="E26" s="3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7" customFormat="1" ht="20.100000000000001" customHeight="1" x14ac:dyDescent="0.2">
      <c r="A27" s="96"/>
      <c r="B27" s="103" t="s">
        <v>420</v>
      </c>
      <c r="C27" s="98"/>
      <c r="D27" s="102">
        <v>7</v>
      </c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7" customFormat="1" ht="20.100000000000001" customHeight="1" x14ac:dyDescent="0.2">
      <c r="A28" s="96"/>
      <c r="B28" s="103" t="s">
        <v>199</v>
      </c>
      <c r="C28" s="98"/>
      <c r="D28" s="102">
        <v>71</v>
      </c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7" customFormat="1" ht="20.100000000000001" customHeight="1" x14ac:dyDescent="0.2">
      <c r="A29" s="96"/>
      <c r="B29" s="103" t="s">
        <v>200</v>
      </c>
      <c r="C29" s="98"/>
      <c r="D29" s="102">
        <v>9</v>
      </c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6" customFormat="1" ht="20.100000000000001" customHeight="1" x14ac:dyDescent="0.2">
      <c r="A30" s="96"/>
      <c r="B30" s="103" t="s">
        <v>421</v>
      </c>
      <c r="C30" s="98"/>
      <c r="D30" s="102">
        <v>7</v>
      </c>
      <c r="E30" s="35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  <row r="31" spans="1:219" s="27" customFormat="1" ht="20.100000000000001" customHeight="1" x14ac:dyDescent="0.2">
      <c r="A31" s="96"/>
      <c r="B31" s="98"/>
      <c r="C31" s="98"/>
      <c r="D31" s="102"/>
      <c r="E31" s="34"/>
      <c r="F31" s="32"/>
      <c r="G31" s="37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</row>
    <row r="32" spans="1:219" s="26" customFormat="1" ht="20.100000000000001" customHeight="1" x14ac:dyDescent="0.2">
      <c r="A32" s="120" t="s">
        <v>61</v>
      </c>
      <c r="B32" s="120"/>
      <c r="C32" s="100"/>
      <c r="D32" s="46">
        <v>0</v>
      </c>
      <c r="E32" s="3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27" customFormat="1" ht="20.100000000000001" customHeight="1" x14ac:dyDescent="0.2">
      <c r="A33" s="96"/>
      <c r="B33" s="98"/>
      <c r="C33" s="98"/>
      <c r="D33" s="102"/>
      <c r="E33" s="34"/>
      <c r="F33" s="32"/>
      <c r="G33" s="127"/>
      <c r="H33" s="127"/>
      <c r="I33" s="127"/>
      <c r="J33" s="127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</row>
    <row r="34" spans="1:219" s="28" customFormat="1" ht="20.100000000000001" customHeight="1" x14ac:dyDescent="0.25">
      <c r="A34" s="120" t="s">
        <v>52</v>
      </c>
      <c r="B34" s="120"/>
      <c r="C34" s="100"/>
      <c r="D34" s="46"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219" s="26" customFormat="1" ht="20.100000000000001" customHeight="1" x14ac:dyDescent="0.2">
      <c r="A35" s="96"/>
      <c r="B35" s="98"/>
      <c r="C35" s="98"/>
      <c r="D35" s="102"/>
      <c r="E35" s="3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27" customFormat="1" ht="20.100000000000001" customHeight="1" x14ac:dyDescent="0.2">
      <c r="A36" s="120" t="s">
        <v>288</v>
      </c>
      <c r="B36" s="120"/>
      <c r="C36" s="100"/>
      <c r="D36" s="46">
        <v>0</v>
      </c>
      <c r="E36" s="34"/>
      <c r="F36" s="38"/>
      <c r="G36" s="38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</row>
    <row r="37" spans="1:219" s="26" customFormat="1" ht="20.100000000000001" customHeight="1" x14ac:dyDescent="0.2">
      <c r="A37" s="96"/>
      <c r="B37" s="98"/>
      <c r="C37" s="98"/>
      <c r="D37" s="102"/>
      <c r="E37" s="3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</row>
    <row r="38" spans="1:219" s="26" customFormat="1" ht="20.100000000000001" customHeight="1" x14ac:dyDescent="0.2">
      <c r="A38" s="121" t="s">
        <v>31</v>
      </c>
      <c r="B38" s="121"/>
      <c r="C38" s="100"/>
      <c r="D38" s="44">
        <f>+D40+D56</f>
        <v>530</v>
      </c>
      <c r="E38" s="3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</row>
    <row r="39" spans="1:219" s="27" customFormat="1" ht="20.100000000000001" customHeight="1" x14ac:dyDescent="0.2">
      <c r="A39" s="96"/>
      <c r="B39" s="97"/>
      <c r="C39" s="98"/>
      <c r="D39" s="102"/>
      <c r="E39" s="34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</row>
    <row r="40" spans="1:219" s="27" customFormat="1" ht="20.100000000000001" customHeight="1" x14ac:dyDescent="0.2">
      <c r="A40" s="120" t="s">
        <v>9</v>
      </c>
      <c r="B40" s="120"/>
      <c r="C40" s="100"/>
      <c r="D40" s="46">
        <f>+D42+D44+D50+D54</f>
        <v>4</v>
      </c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</row>
    <row r="41" spans="1:219" s="27" customFormat="1" ht="20.100000000000001" customHeight="1" x14ac:dyDescent="0.2">
      <c r="A41" s="96"/>
      <c r="B41" s="98"/>
      <c r="C41" s="100"/>
      <c r="D41" s="102"/>
      <c r="E41" s="3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</row>
    <row r="42" spans="1:219" s="27" customFormat="1" ht="20.100000000000001" customHeight="1" x14ac:dyDescent="0.2">
      <c r="A42" s="120" t="s">
        <v>10</v>
      </c>
      <c r="B42" s="120"/>
      <c r="C42" s="100"/>
      <c r="D42" s="46">
        <v>0</v>
      </c>
      <c r="E42" s="3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</row>
    <row r="43" spans="1:219" s="39" customFormat="1" ht="20.100000000000001" customHeight="1" x14ac:dyDescent="0.2">
      <c r="A43" s="96"/>
      <c r="B43" s="98"/>
      <c r="C43" s="98"/>
      <c r="D43" s="102"/>
      <c r="E43" s="3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</row>
    <row r="44" spans="1:219" s="39" customFormat="1" ht="20.100000000000001" customHeight="1" x14ac:dyDescent="0.2">
      <c r="A44" s="120" t="s">
        <v>12</v>
      </c>
      <c r="B44" s="120"/>
      <c r="C44" s="100"/>
      <c r="D44" s="46">
        <f>+D46+D47+D48</f>
        <v>3</v>
      </c>
      <c r="E44" s="3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</row>
    <row r="45" spans="1:219" s="39" customFormat="1" ht="20.100000000000001" customHeight="1" x14ac:dyDescent="0.2">
      <c r="A45" s="98"/>
      <c r="B45" s="98"/>
      <c r="C45" s="102"/>
      <c r="D45" s="102"/>
      <c r="E45" s="3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</row>
    <row r="46" spans="1:219" s="39" customFormat="1" ht="20.100000000000001" customHeight="1" x14ac:dyDescent="0.2">
      <c r="A46" s="96"/>
      <c r="B46" s="103" t="s">
        <v>422</v>
      </c>
      <c r="C46" s="100"/>
      <c r="D46" s="102">
        <v>1</v>
      </c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</row>
    <row r="47" spans="1:219" s="39" customFormat="1" ht="20.100000000000001" customHeight="1" x14ac:dyDescent="0.2">
      <c r="A47" s="96"/>
      <c r="B47" s="103" t="s">
        <v>423</v>
      </c>
      <c r="C47" s="100"/>
      <c r="D47" s="102">
        <v>1</v>
      </c>
      <c r="E47" s="35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</row>
    <row r="48" spans="1:219" s="39" customFormat="1" ht="20.100000000000001" customHeight="1" x14ac:dyDescent="0.2">
      <c r="A48" s="96"/>
      <c r="B48" s="103" t="s">
        <v>432</v>
      </c>
      <c r="C48" s="100"/>
      <c r="D48" s="102">
        <v>1</v>
      </c>
      <c r="E48" s="35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</row>
    <row r="49" spans="1:219" s="26" customFormat="1" ht="20.100000000000001" customHeight="1" x14ac:dyDescent="0.2">
      <c r="A49" s="96"/>
      <c r="B49" s="98"/>
      <c r="C49" s="98"/>
      <c r="D49" s="102"/>
      <c r="E49" s="35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</row>
    <row r="50" spans="1:219" s="26" customFormat="1" ht="20.100000000000001" customHeight="1" x14ac:dyDescent="0.2">
      <c r="A50" s="120" t="s">
        <v>19</v>
      </c>
      <c r="B50" s="120"/>
      <c r="C50" s="100"/>
      <c r="D50" s="46">
        <f>+D52</f>
        <v>1</v>
      </c>
      <c r="E50" s="35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</row>
    <row r="51" spans="1:219" s="26" customFormat="1" ht="20.100000000000001" customHeight="1" x14ac:dyDescent="0.2">
      <c r="A51" s="98"/>
      <c r="B51" s="98"/>
      <c r="C51" s="102"/>
      <c r="D51" s="102"/>
      <c r="E51" s="35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</row>
    <row r="52" spans="1:219" s="26" customFormat="1" ht="20.100000000000001" customHeight="1" x14ac:dyDescent="0.2">
      <c r="A52" s="96"/>
      <c r="B52" s="103" t="s">
        <v>424</v>
      </c>
      <c r="C52" s="100"/>
      <c r="D52" s="102">
        <v>1</v>
      </c>
      <c r="E52" s="35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</row>
    <row r="53" spans="1:219" s="26" customFormat="1" ht="20.100000000000001" customHeight="1" x14ac:dyDescent="0.2">
      <c r="A53" s="96"/>
      <c r="B53" s="98"/>
      <c r="C53" s="98"/>
      <c r="D53" s="102"/>
      <c r="E53" s="35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</row>
    <row r="54" spans="1:219" ht="20.100000000000001" customHeight="1" x14ac:dyDescent="0.2">
      <c r="A54" s="120" t="s">
        <v>21</v>
      </c>
      <c r="B54" s="120"/>
      <c r="C54" s="100"/>
      <c r="D54" s="46"/>
      <c r="E54" s="30"/>
      <c r="AI54" s="15"/>
    </row>
    <row r="55" spans="1:219" ht="20.100000000000001" customHeight="1" x14ac:dyDescent="0.2">
      <c r="A55" s="96"/>
      <c r="B55" s="98"/>
      <c r="C55" s="98"/>
      <c r="D55" s="102"/>
      <c r="E55" s="30"/>
      <c r="AI55" s="15"/>
    </row>
    <row r="56" spans="1:219" ht="20.100000000000001" customHeight="1" x14ac:dyDescent="0.2">
      <c r="A56" s="120" t="s">
        <v>22</v>
      </c>
      <c r="B56" s="120"/>
      <c r="C56" s="100"/>
      <c r="D56" s="46">
        <f>+D58+D66+D68+D70</f>
        <v>526</v>
      </c>
      <c r="E56" s="30"/>
      <c r="AI56" s="15"/>
    </row>
    <row r="57" spans="1:219" ht="20.100000000000001" customHeight="1" x14ac:dyDescent="0.2">
      <c r="A57" s="96"/>
      <c r="B57" s="98"/>
      <c r="C57" s="98"/>
      <c r="D57" s="102"/>
      <c r="E57" s="30"/>
      <c r="AI57" s="15"/>
    </row>
    <row r="58" spans="1:219" ht="20.100000000000001" customHeight="1" x14ac:dyDescent="0.2">
      <c r="A58" s="120" t="s">
        <v>23</v>
      </c>
      <c r="B58" s="120"/>
      <c r="C58" s="100"/>
      <c r="D58" s="46">
        <f>SUM(D60:D64)</f>
        <v>526</v>
      </c>
      <c r="E58" s="30"/>
      <c r="AI58" s="15"/>
    </row>
    <row r="59" spans="1:219" ht="20.100000000000001" customHeight="1" x14ac:dyDescent="0.2">
      <c r="A59" s="96"/>
      <c r="B59" s="98"/>
      <c r="C59" s="98"/>
      <c r="D59" s="102"/>
      <c r="E59" s="30"/>
      <c r="AI59" s="15"/>
    </row>
    <row r="60" spans="1:219" ht="20.100000000000001" customHeight="1" x14ac:dyDescent="0.2">
      <c r="A60" s="96"/>
      <c r="B60" s="103" t="s">
        <v>201</v>
      </c>
      <c r="C60" s="98"/>
      <c r="D60" s="102">
        <v>254</v>
      </c>
      <c r="E60" s="30"/>
      <c r="AI60" s="15"/>
    </row>
    <row r="61" spans="1:219" ht="20.100000000000001" customHeight="1" x14ac:dyDescent="0.2">
      <c r="A61" s="96"/>
      <c r="B61" s="103" t="s">
        <v>433</v>
      </c>
      <c r="C61" s="98"/>
      <c r="D61" s="102">
        <v>210</v>
      </c>
      <c r="E61" s="30"/>
      <c r="AI61" s="15"/>
    </row>
    <row r="62" spans="1:219" ht="20.100000000000001" customHeight="1" x14ac:dyDescent="0.2">
      <c r="A62" s="96"/>
      <c r="B62" s="103" t="s">
        <v>434</v>
      </c>
      <c r="C62" s="98"/>
      <c r="D62" s="102">
        <v>1</v>
      </c>
      <c r="E62" s="30"/>
      <c r="AI62" s="15"/>
    </row>
    <row r="63" spans="1:219" ht="20.100000000000001" customHeight="1" x14ac:dyDescent="0.2">
      <c r="A63" s="96"/>
      <c r="B63" s="103" t="s">
        <v>202</v>
      </c>
      <c r="C63" s="98"/>
      <c r="D63" s="102">
        <v>3</v>
      </c>
      <c r="E63" s="30"/>
      <c r="AI63" s="15"/>
    </row>
    <row r="64" spans="1:219" ht="20.100000000000001" customHeight="1" x14ac:dyDescent="0.2">
      <c r="A64" s="96"/>
      <c r="B64" s="103" t="s">
        <v>435</v>
      </c>
      <c r="C64" s="98"/>
      <c r="D64" s="102">
        <v>58</v>
      </c>
      <c r="E64" s="30"/>
      <c r="AI64" s="15"/>
    </row>
    <row r="65" spans="1:35" ht="20.100000000000001" customHeight="1" x14ac:dyDescent="0.2">
      <c r="A65" s="96"/>
      <c r="B65" s="98"/>
      <c r="C65" s="98"/>
      <c r="D65" s="102"/>
      <c r="E65" s="30"/>
      <c r="AI65" s="15"/>
    </row>
    <row r="66" spans="1:35" ht="20.100000000000001" customHeight="1" x14ac:dyDescent="0.2">
      <c r="A66" s="120" t="s">
        <v>61</v>
      </c>
      <c r="B66" s="120"/>
      <c r="C66" s="100"/>
      <c r="D66" s="46">
        <v>0</v>
      </c>
      <c r="E66" s="30"/>
      <c r="AI66" s="15"/>
    </row>
    <row r="67" spans="1:35" ht="20.100000000000001" customHeight="1" x14ac:dyDescent="0.2">
      <c r="A67" s="96"/>
      <c r="B67" s="98"/>
      <c r="C67" s="98"/>
      <c r="D67" s="102"/>
      <c r="E67" s="30"/>
      <c r="AI67" s="15"/>
    </row>
    <row r="68" spans="1:35" ht="20.100000000000001" customHeight="1" x14ac:dyDescent="0.2">
      <c r="A68" s="120" t="s">
        <v>52</v>
      </c>
      <c r="B68" s="120"/>
      <c r="C68" s="100"/>
      <c r="D68" s="46">
        <v>0</v>
      </c>
      <c r="E68" s="30"/>
      <c r="AI68" s="15"/>
    </row>
    <row r="69" spans="1:35" ht="20.100000000000001" customHeight="1" x14ac:dyDescent="0.2">
      <c r="A69" s="96"/>
      <c r="B69" s="98"/>
      <c r="C69" s="98"/>
      <c r="D69" s="102"/>
      <c r="E69" s="30"/>
      <c r="AI69" s="15"/>
    </row>
    <row r="70" spans="1:35" ht="20.100000000000001" customHeight="1" x14ac:dyDescent="0.2">
      <c r="A70" s="120" t="s">
        <v>288</v>
      </c>
      <c r="B70" s="120"/>
      <c r="C70" s="100"/>
      <c r="D70" s="46">
        <v>0</v>
      </c>
      <c r="E70" s="30"/>
      <c r="AI70" s="15"/>
    </row>
    <row r="71" spans="1:35" ht="20.100000000000001" customHeight="1" x14ac:dyDescent="0.2">
      <c r="A71" s="96"/>
      <c r="B71" s="98"/>
      <c r="C71" s="98"/>
      <c r="D71" s="102"/>
      <c r="E71" s="30"/>
      <c r="AI71" s="15"/>
    </row>
    <row r="72" spans="1:35" ht="20.100000000000001" customHeight="1" x14ac:dyDescent="0.2">
      <c r="A72" s="122" t="s">
        <v>203</v>
      </c>
      <c r="B72" s="122"/>
      <c r="C72" s="122"/>
      <c r="D72" s="122"/>
      <c r="E72" s="30"/>
      <c r="AI72" s="15"/>
    </row>
    <row r="73" spans="1:35" ht="20.100000000000001" customHeight="1" x14ac:dyDescent="0.2">
      <c r="A73" s="122"/>
      <c r="B73" s="122"/>
      <c r="C73" s="122"/>
      <c r="D73" s="122"/>
      <c r="E73" s="30"/>
      <c r="AI73" s="15"/>
    </row>
    <row r="74" spans="1:35" ht="20.100000000000001" customHeight="1" x14ac:dyDescent="0.2">
      <c r="A74" s="96"/>
      <c r="B74" s="97"/>
      <c r="C74" s="98"/>
      <c r="D74" s="102"/>
      <c r="E74" s="30"/>
      <c r="AI74" s="15"/>
    </row>
    <row r="75" spans="1:35" ht="20.100000000000001" customHeight="1" x14ac:dyDescent="0.2">
      <c r="A75" s="121" t="s">
        <v>36</v>
      </c>
      <c r="B75" s="121"/>
      <c r="C75" s="100"/>
      <c r="D75" s="44">
        <f>+D77+D81+D101+D110</f>
        <v>394</v>
      </c>
      <c r="E75" s="30"/>
      <c r="AI75" s="15"/>
    </row>
    <row r="76" spans="1:35" ht="20.100000000000001" customHeight="1" x14ac:dyDescent="0.2">
      <c r="A76" s="96"/>
      <c r="B76" s="97"/>
      <c r="C76" s="98"/>
      <c r="D76" s="102"/>
      <c r="E76" s="30"/>
      <c r="AI76" s="15"/>
    </row>
    <row r="77" spans="1:35" ht="20.100000000000001" customHeight="1" x14ac:dyDescent="0.2">
      <c r="A77" s="120" t="s">
        <v>37</v>
      </c>
      <c r="B77" s="120"/>
      <c r="C77" s="100"/>
      <c r="D77" s="46">
        <f>+D79</f>
        <v>219</v>
      </c>
      <c r="E77" s="30"/>
      <c r="AI77" s="15"/>
    </row>
    <row r="78" spans="1:35" ht="20.100000000000001" customHeight="1" x14ac:dyDescent="0.2">
      <c r="A78" s="96"/>
      <c r="B78" s="97"/>
      <c r="C78" s="98"/>
      <c r="D78" s="102"/>
      <c r="E78" s="30"/>
      <c r="AI78" s="15"/>
    </row>
    <row r="79" spans="1:35" ht="20.100000000000001" customHeight="1" x14ac:dyDescent="0.2">
      <c r="A79" s="96"/>
      <c r="B79" s="103" t="s">
        <v>38</v>
      </c>
      <c r="C79" s="98"/>
      <c r="D79" s="102">
        <v>219</v>
      </c>
      <c r="E79" s="30"/>
      <c r="AI79" s="15"/>
    </row>
    <row r="80" spans="1:35" ht="20.100000000000001" customHeight="1" x14ac:dyDescent="0.2">
      <c r="A80" s="96"/>
      <c r="B80" s="40"/>
      <c r="C80" s="98"/>
      <c r="D80" s="102"/>
      <c r="E80" s="30"/>
      <c r="AI80" s="15"/>
    </row>
    <row r="81" spans="1:35" ht="20.100000000000001" customHeight="1" x14ac:dyDescent="0.2">
      <c r="A81" s="120" t="s">
        <v>134</v>
      </c>
      <c r="B81" s="120"/>
      <c r="C81" s="100"/>
      <c r="D81" s="46">
        <f>SUM(D83:D99)</f>
        <v>120</v>
      </c>
      <c r="E81" s="30"/>
      <c r="AI81" s="15"/>
    </row>
    <row r="82" spans="1:35" ht="20.100000000000001" customHeight="1" x14ac:dyDescent="0.2">
      <c r="A82" s="96"/>
      <c r="B82" s="98"/>
      <c r="C82" s="98"/>
      <c r="D82" s="102"/>
      <c r="E82" s="30"/>
      <c r="AI82" s="15"/>
    </row>
    <row r="83" spans="1:35" ht="20.100000000000001" customHeight="1" x14ac:dyDescent="0.2">
      <c r="A83" s="96"/>
      <c r="B83" s="103" t="s">
        <v>204</v>
      </c>
      <c r="C83" s="104"/>
      <c r="D83" s="102">
        <v>29</v>
      </c>
      <c r="E83" s="30"/>
      <c r="AI83" s="15"/>
    </row>
    <row r="84" spans="1:35" ht="20.100000000000001" customHeight="1" x14ac:dyDescent="0.2">
      <c r="A84" s="96"/>
      <c r="B84" s="103" t="s">
        <v>205</v>
      </c>
      <c r="C84" s="104"/>
      <c r="D84" s="102">
        <v>3</v>
      </c>
      <c r="E84" s="30"/>
      <c r="AI84" s="15"/>
    </row>
    <row r="85" spans="1:35" ht="20.100000000000001" customHeight="1" x14ac:dyDescent="0.2">
      <c r="A85" s="96"/>
      <c r="B85" s="103" t="s">
        <v>206</v>
      </c>
      <c r="C85" s="104">
        <f t="shared" ref="C85:C88" si="0">A85</f>
        <v>0</v>
      </c>
      <c r="D85" s="102">
        <v>4</v>
      </c>
      <c r="E85" s="30"/>
      <c r="AI85" s="15"/>
    </row>
    <row r="86" spans="1:35" ht="20.100000000000001" customHeight="1" x14ac:dyDescent="0.2">
      <c r="A86" s="96"/>
      <c r="B86" s="103" t="s">
        <v>207</v>
      </c>
      <c r="C86" s="104">
        <f t="shared" si="0"/>
        <v>0</v>
      </c>
      <c r="D86" s="102">
        <v>1</v>
      </c>
      <c r="E86" s="30"/>
      <c r="AI86" s="15"/>
    </row>
    <row r="87" spans="1:35" ht="20.100000000000001" customHeight="1" x14ac:dyDescent="0.2">
      <c r="A87" s="96"/>
      <c r="B87" s="103" t="s">
        <v>208</v>
      </c>
      <c r="C87" s="104">
        <f t="shared" si="0"/>
        <v>0</v>
      </c>
      <c r="D87" s="102">
        <v>4</v>
      </c>
      <c r="E87" s="30"/>
      <c r="AI87" s="15"/>
    </row>
    <row r="88" spans="1:35" ht="20.100000000000001" customHeight="1" x14ac:dyDescent="0.2">
      <c r="A88" s="96"/>
      <c r="B88" s="103" t="s">
        <v>209</v>
      </c>
      <c r="C88" s="104">
        <f t="shared" si="0"/>
        <v>0</v>
      </c>
      <c r="D88" s="102">
        <v>1</v>
      </c>
      <c r="E88" s="30"/>
      <c r="AI88" s="15"/>
    </row>
    <row r="89" spans="1:35" ht="20.100000000000001" customHeight="1" x14ac:dyDescent="0.2">
      <c r="A89" s="96"/>
      <c r="B89" s="103" t="s">
        <v>210</v>
      </c>
      <c r="C89" s="104">
        <f>A89+A124</f>
        <v>0</v>
      </c>
      <c r="D89" s="102">
        <v>6</v>
      </c>
      <c r="E89" s="30"/>
      <c r="AI89" s="15"/>
    </row>
    <row r="90" spans="1:35" ht="20.100000000000001" customHeight="1" x14ac:dyDescent="0.2">
      <c r="A90" s="96"/>
      <c r="B90" s="103" t="s">
        <v>211</v>
      </c>
      <c r="C90" s="104"/>
      <c r="D90" s="102">
        <v>11</v>
      </c>
      <c r="E90" s="30"/>
      <c r="AI90" s="15"/>
    </row>
    <row r="91" spans="1:35" ht="20.100000000000001" customHeight="1" x14ac:dyDescent="0.2">
      <c r="A91" s="96"/>
      <c r="B91" s="103" t="s">
        <v>212</v>
      </c>
      <c r="C91" s="104"/>
      <c r="D91" s="102">
        <v>16</v>
      </c>
      <c r="E91" s="30"/>
      <c r="AI91" s="15"/>
    </row>
    <row r="92" spans="1:35" ht="20.100000000000001" customHeight="1" x14ac:dyDescent="0.2">
      <c r="A92" s="96"/>
      <c r="B92" s="103" t="s">
        <v>213</v>
      </c>
      <c r="C92" s="104">
        <f>A92</f>
        <v>0</v>
      </c>
      <c r="D92" s="102">
        <v>4</v>
      </c>
      <c r="E92" s="30"/>
      <c r="AI92" s="15"/>
    </row>
    <row r="93" spans="1:35" ht="20.100000000000001" customHeight="1" x14ac:dyDescent="0.2">
      <c r="A93" s="96"/>
      <c r="B93" s="103" t="s">
        <v>214</v>
      </c>
      <c r="C93" s="104">
        <f>A93+A126</f>
        <v>0</v>
      </c>
      <c r="D93" s="102">
        <v>7</v>
      </c>
      <c r="E93" s="30"/>
      <c r="AI93" s="15"/>
    </row>
    <row r="94" spans="1:35" ht="20.100000000000001" customHeight="1" x14ac:dyDescent="0.2">
      <c r="A94" s="96"/>
      <c r="B94" s="103" t="s">
        <v>215</v>
      </c>
      <c r="C94" s="104"/>
      <c r="D94" s="102">
        <v>18</v>
      </c>
      <c r="E94" s="30"/>
      <c r="AI94" s="15"/>
    </row>
    <row r="95" spans="1:35" ht="20.100000000000001" customHeight="1" x14ac:dyDescent="0.2">
      <c r="A95" s="96"/>
      <c r="B95" s="103" t="s">
        <v>216</v>
      </c>
      <c r="C95" s="104">
        <f>A95+A121</f>
        <v>0</v>
      </c>
      <c r="D95" s="102">
        <v>3</v>
      </c>
      <c r="E95" s="30"/>
      <c r="AI95" s="15"/>
    </row>
    <row r="96" spans="1:35" ht="20.100000000000001" customHeight="1" x14ac:dyDescent="0.2">
      <c r="A96" s="96"/>
      <c r="B96" s="103" t="s">
        <v>217</v>
      </c>
      <c r="C96" s="104">
        <f t="shared" ref="C96:C99" si="1">A96</f>
        <v>0</v>
      </c>
      <c r="D96" s="102">
        <v>1</v>
      </c>
      <c r="E96" s="30"/>
      <c r="AI96" s="15"/>
    </row>
    <row r="97" spans="1:35" ht="20.100000000000001" customHeight="1" x14ac:dyDescent="0.2">
      <c r="A97" s="96"/>
      <c r="B97" s="103" t="s">
        <v>218</v>
      </c>
      <c r="C97" s="104">
        <f t="shared" si="1"/>
        <v>0</v>
      </c>
      <c r="D97" s="102">
        <v>0</v>
      </c>
      <c r="E97" s="30"/>
      <c r="AI97" s="15"/>
    </row>
    <row r="98" spans="1:35" ht="20.100000000000001" customHeight="1" x14ac:dyDescent="0.2">
      <c r="A98" s="96"/>
      <c r="B98" s="103" t="s">
        <v>219</v>
      </c>
      <c r="C98" s="104">
        <f t="shared" si="1"/>
        <v>0</v>
      </c>
      <c r="D98" s="102">
        <v>9</v>
      </c>
      <c r="E98" s="30"/>
      <c r="AI98" s="15"/>
    </row>
    <row r="99" spans="1:35" ht="20.100000000000001" customHeight="1" x14ac:dyDescent="0.2">
      <c r="A99" s="96"/>
      <c r="B99" s="103" t="s">
        <v>220</v>
      </c>
      <c r="C99" s="104">
        <f t="shared" si="1"/>
        <v>0</v>
      </c>
      <c r="D99" s="102">
        <v>3</v>
      </c>
      <c r="E99" s="30"/>
      <c r="AI99" s="15"/>
    </row>
    <row r="100" spans="1:35" ht="20.100000000000001" customHeight="1" x14ac:dyDescent="0.2">
      <c r="A100" s="96"/>
      <c r="B100" s="97"/>
      <c r="C100" s="98"/>
      <c r="D100" s="102"/>
      <c r="E100" s="30"/>
      <c r="AI100" s="15"/>
    </row>
    <row r="101" spans="1:35" ht="20.100000000000001" customHeight="1" x14ac:dyDescent="0.2">
      <c r="A101" s="120" t="s">
        <v>155</v>
      </c>
      <c r="B101" s="120"/>
      <c r="C101" s="100"/>
      <c r="D101" s="46">
        <f>SUM(D103:D108)</f>
        <v>53</v>
      </c>
      <c r="E101" s="30"/>
      <c r="AI101" s="15"/>
    </row>
    <row r="102" spans="1:35" ht="20.100000000000001" customHeight="1" x14ac:dyDescent="0.2">
      <c r="A102" s="96"/>
      <c r="B102" s="98"/>
      <c r="C102" s="98"/>
      <c r="D102" s="102"/>
      <c r="E102" s="30"/>
      <c r="AI102" s="15"/>
    </row>
    <row r="103" spans="1:35" ht="20.100000000000001" customHeight="1" x14ac:dyDescent="0.2">
      <c r="A103" s="96"/>
      <c r="B103" s="98" t="s">
        <v>221</v>
      </c>
      <c r="C103" s="98"/>
      <c r="D103" s="102">
        <v>15</v>
      </c>
      <c r="E103" s="30"/>
      <c r="AI103" s="15"/>
    </row>
    <row r="104" spans="1:35" ht="20.100000000000001" customHeight="1" x14ac:dyDescent="0.2">
      <c r="A104" s="96"/>
      <c r="B104" s="98" t="s">
        <v>425</v>
      </c>
      <c r="C104" s="98"/>
      <c r="D104" s="102">
        <v>1</v>
      </c>
      <c r="E104" s="30"/>
      <c r="AI104" s="15"/>
    </row>
    <row r="105" spans="1:35" ht="20.100000000000001" customHeight="1" x14ac:dyDescent="0.2">
      <c r="A105" s="96"/>
      <c r="B105" s="103" t="s">
        <v>200</v>
      </c>
      <c r="C105" s="98"/>
      <c r="D105" s="102">
        <v>6</v>
      </c>
      <c r="E105" s="30"/>
      <c r="AI105" s="15"/>
    </row>
    <row r="106" spans="1:35" ht="20.100000000000001" customHeight="1" x14ac:dyDescent="0.2">
      <c r="A106" s="96"/>
      <c r="B106" s="98" t="s">
        <v>352</v>
      </c>
      <c r="C106" s="98"/>
      <c r="D106" s="102">
        <v>1</v>
      </c>
      <c r="E106" s="30"/>
      <c r="AI106" s="15"/>
    </row>
    <row r="107" spans="1:35" ht="20.100000000000001" customHeight="1" x14ac:dyDescent="0.2">
      <c r="A107" s="96"/>
      <c r="B107" s="98" t="s">
        <v>436</v>
      </c>
      <c r="C107" s="98"/>
      <c r="D107" s="102">
        <v>1</v>
      </c>
      <c r="E107" s="30"/>
      <c r="AI107" s="15"/>
    </row>
    <row r="108" spans="1:35" ht="20.100000000000001" customHeight="1" x14ac:dyDescent="0.2">
      <c r="A108" s="40"/>
      <c r="B108" s="98" t="s">
        <v>222</v>
      </c>
      <c r="C108" s="40"/>
      <c r="D108" s="102">
        <v>29</v>
      </c>
      <c r="E108" s="30"/>
      <c r="AI108" s="15"/>
    </row>
    <row r="109" spans="1:35" ht="20.100000000000001" customHeight="1" x14ac:dyDescent="0.2">
      <c r="A109" s="96"/>
      <c r="B109" s="97"/>
      <c r="C109" s="98"/>
      <c r="D109" s="102"/>
      <c r="E109" s="30"/>
      <c r="AI109" s="15"/>
    </row>
    <row r="110" spans="1:35" ht="20.100000000000001" customHeight="1" x14ac:dyDescent="0.2">
      <c r="A110" s="120" t="s">
        <v>160</v>
      </c>
      <c r="B110" s="120"/>
      <c r="C110" s="100"/>
      <c r="D110" s="46">
        <f>SUM(D112:D113)</f>
        <v>2</v>
      </c>
      <c r="E110" s="30"/>
      <c r="AI110" s="15"/>
    </row>
    <row r="111" spans="1:35" ht="20.100000000000001" customHeight="1" x14ac:dyDescent="0.2">
      <c r="A111" s="96"/>
      <c r="B111" s="97"/>
      <c r="C111" s="98"/>
      <c r="D111" s="102"/>
      <c r="E111" s="30"/>
      <c r="AI111" s="15"/>
    </row>
    <row r="112" spans="1:35" ht="20.100000000000001" customHeight="1" x14ac:dyDescent="0.2">
      <c r="A112" s="96"/>
      <c r="B112" s="103" t="s">
        <v>426</v>
      </c>
      <c r="C112" s="98"/>
      <c r="D112" s="102">
        <v>1</v>
      </c>
      <c r="E112" s="30"/>
      <c r="AI112" s="15"/>
    </row>
    <row r="113" spans="1:35" ht="20.100000000000001" customHeight="1" x14ac:dyDescent="0.2">
      <c r="A113" s="40"/>
      <c r="B113" s="103" t="s">
        <v>223</v>
      </c>
      <c r="C113" s="98"/>
      <c r="D113" s="102">
        <v>1</v>
      </c>
      <c r="E113" s="30"/>
      <c r="AI113" s="15"/>
    </row>
    <row r="114" spans="1:35" ht="20.100000000000001" customHeight="1" x14ac:dyDescent="0.2">
      <c r="A114" s="96"/>
      <c r="B114" s="97"/>
      <c r="C114" s="98"/>
      <c r="D114" s="102"/>
      <c r="E114" s="30"/>
      <c r="AI114" s="15"/>
    </row>
    <row r="115" spans="1:35" ht="20.100000000000001" customHeight="1" x14ac:dyDescent="0.2">
      <c r="A115" s="121" t="s">
        <v>40</v>
      </c>
      <c r="B115" s="121"/>
      <c r="C115" s="100"/>
      <c r="D115" s="44">
        <f>SUM(D117:D118)</f>
        <v>401</v>
      </c>
      <c r="E115" s="30"/>
      <c r="AI115" s="15"/>
    </row>
    <row r="116" spans="1:35" ht="20.100000000000001" customHeight="1" x14ac:dyDescent="0.2">
      <c r="A116" s="96"/>
      <c r="B116" s="97"/>
      <c r="C116" s="98"/>
      <c r="D116" s="102"/>
      <c r="E116" s="30"/>
      <c r="AI116" s="15"/>
    </row>
    <row r="117" spans="1:35" ht="20.100000000000001" customHeight="1" x14ac:dyDescent="0.2">
      <c r="A117" s="96"/>
      <c r="B117" s="103" t="s">
        <v>224</v>
      </c>
      <c r="C117" s="98"/>
      <c r="D117" s="102">
        <v>387</v>
      </c>
      <c r="E117" s="30"/>
      <c r="AI117" s="15"/>
    </row>
    <row r="118" spans="1:35" ht="20.100000000000001" customHeight="1" x14ac:dyDescent="0.2">
      <c r="A118" s="96"/>
      <c r="B118" s="103" t="s">
        <v>32</v>
      </c>
      <c r="C118" s="98"/>
      <c r="D118" s="102">
        <v>14</v>
      </c>
      <c r="E118" s="30"/>
      <c r="AI118" s="15"/>
    </row>
    <row r="119" spans="1:35" ht="20.100000000000001" customHeight="1" x14ac:dyDescent="0.2">
      <c r="A119" s="96"/>
      <c r="B119" s="97"/>
      <c r="C119" s="98"/>
      <c r="D119" s="102"/>
      <c r="E119" s="30"/>
      <c r="AI119" s="15"/>
    </row>
    <row r="120" spans="1:35" ht="20.100000000000001" customHeight="1" x14ac:dyDescent="0.2">
      <c r="A120" s="122" t="s">
        <v>225</v>
      </c>
      <c r="B120" s="122"/>
      <c r="C120" s="122"/>
      <c r="D120" s="122"/>
      <c r="E120" s="30"/>
      <c r="AI120" s="15"/>
    </row>
    <row r="121" spans="1:35" ht="20.100000000000001" customHeight="1" x14ac:dyDescent="0.2">
      <c r="A121" s="122"/>
      <c r="B121" s="122"/>
      <c r="C121" s="122"/>
      <c r="D121" s="122"/>
      <c r="E121" s="30"/>
      <c r="AI121" s="15"/>
    </row>
    <row r="122" spans="1:35" ht="20.100000000000001" customHeight="1" x14ac:dyDescent="0.2">
      <c r="A122" s="96"/>
      <c r="B122" s="97"/>
      <c r="C122" s="98"/>
      <c r="D122" s="102"/>
      <c r="E122" s="30"/>
      <c r="AI122" s="15"/>
    </row>
    <row r="123" spans="1:35" ht="20.100000000000001" customHeight="1" x14ac:dyDescent="0.2">
      <c r="A123" s="121" t="s">
        <v>242</v>
      </c>
      <c r="B123" s="121"/>
      <c r="C123" s="100"/>
      <c r="D123" s="44">
        <f>+D125+D129+D149+D155</f>
        <v>637</v>
      </c>
      <c r="E123" s="30"/>
      <c r="AI123" s="15"/>
    </row>
    <row r="124" spans="1:35" ht="20.100000000000001" customHeight="1" x14ac:dyDescent="0.2">
      <c r="A124" s="96"/>
      <c r="B124" s="97"/>
      <c r="C124" s="98"/>
      <c r="D124" s="102"/>
      <c r="E124" s="30"/>
      <c r="AI124" s="15"/>
    </row>
    <row r="125" spans="1:35" ht="20.100000000000001" customHeight="1" x14ac:dyDescent="0.2">
      <c r="A125" s="105"/>
      <c r="B125" s="120" t="s">
        <v>37</v>
      </c>
      <c r="C125" s="120"/>
      <c r="D125" s="46">
        <f>+D127</f>
        <v>45</v>
      </c>
      <c r="E125" s="30"/>
      <c r="AI125" s="15"/>
    </row>
    <row r="126" spans="1:35" ht="20.100000000000001" customHeight="1" x14ac:dyDescent="0.2">
      <c r="A126" s="96"/>
      <c r="B126" s="97"/>
      <c r="C126" s="98"/>
      <c r="D126" s="102"/>
      <c r="E126" s="30"/>
      <c r="AI126" s="15"/>
    </row>
    <row r="127" spans="1:35" ht="20.100000000000001" customHeight="1" x14ac:dyDescent="0.2">
      <c r="A127" s="96"/>
      <c r="B127" s="103" t="s">
        <v>38</v>
      </c>
      <c r="C127" s="98"/>
      <c r="D127" s="102">
        <v>45</v>
      </c>
      <c r="E127" s="30"/>
      <c r="AI127" s="15"/>
    </row>
    <row r="128" spans="1:35" ht="20.100000000000001" customHeight="1" x14ac:dyDescent="0.2">
      <c r="A128" s="96"/>
      <c r="B128" s="106"/>
      <c r="C128" s="98"/>
      <c r="D128" s="102"/>
      <c r="E128" s="30"/>
      <c r="AI128" s="15"/>
    </row>
    <row r="129" spans="1:35" ht="20.100000000000001" customHeight="1" x14ac:dyDescent="0.2">
      <c r="A129" s="105"/>
      <c r="B129" s="120" t="s">
        <v>134</v>
      </c>
      <c r="C129" s="120"/>
      <c r="D129" s="46">
        <f>SUM(D131:D147)</f>
        <v>571</v>
      </c>
      <c r="E129" s="30"/>
      <c r="AI129" s="15"/>
    </row>
    <row r="130" spans="1:35" ht="20.100000000000001" customHeight="1" x14ac:dyDescent="0.2">
      <c r="A130" s="96"/>
      <c r="B130" s="97"/>
      <c r="C130" s="98"/>
      <c r="D130" s="102"/>
      <c r="E130" s="30"/>
      <c r="AI130" s="15"/>
    </row>
    <row r="131" spans="1:35" ht="20.100000000000001" customHeight="1" x14ac:dyDescent="0.2">
      <c r="A131" s="96"/>
      <c r="B131" s="103" t="s">
        <v>204</v>
      </c>
      <c r="C131" s="98"/>
      <c r="D131" s="102">
        <v>62</v>
      </c>
      <c r="E131" s="30"/>
      <c r="AI131" s="15"/>
    </row>
    <row r="132" spans="1:35" ht="20.100000000000001" customHeight="1" x14ac:dyDescent="0.2">
      <c r="A132" s="96"/>
      <c r="B132" s="103" t="s">
        <v>205</v>
      </c>
      <c r="C132" s="98"/>
      <c r="D132" s="102">
        <v>18</v>
      </c>
      <c r="E132" s="30"/>
      <c r="AI132" s="15"/>
    </row>
    <row r="133" spans="1:35" ht="20.100000000000001" customHeight="1" x14ac:dyDescent="0.2">
      <c r="A133" s="96"/>
      <c r="B133" s="103" t="s">
        <v>206</v>
      </c>
      <c r="C133" s="98"/>
      <c r="D133" s="102">
        <v>21</v>
      </c>
      <c r="E133" s="30"/>
      <c r="AI133" s="15"/>
    </row>
    <row r="134" spans="1:35" ht="20.100000000000001" customHeight="1" x14ac:dyDescent="0.2">
      <c r="A134" s="96"/>
      <c r="B134" s="103" t="s">
        <v>207</v>
      </c>
      <c r="C134" s="98"/>
      <c r="D134" s="102">
        <v>7</v>
      </c>
      <c r="E134" s="30"/>
      <c r="AI134" s="15"/>
    </row>
    <row r="135" spans="1:35" ht="20.100000000000001" customHeight="1" x14ac:dyDescent="0.2">
      <c r="A135" s="96"/>
      <c r="B135" s="103" t="s">
        <v>208</v>
      </c>
      <c r="C135" s="98"/>
      <c r="D135" s="102">
        <v>16</v>
      </c>
      <c r="E135" s="30"/>
      <c r="AI135" s="15"/>
    </row>
    <row r="136" spans="1:35" ht="20.100000000000001" customHeight="1" x14ac:dyDescent="0.2">
      <c r="A136" s="96"/>
      <c r="B136" s="103" t="s">
        <v>209</v>
      </c>
      <c r="C136" s="98"/>
      <c r="D136" s="102">
        <v>7</v>
      </c>
      <c r="E136" s="30"/>
      <c r="AI136" s="15"/>
    </row>
    <row r="137" spans="1:35" ht="20.100000000000001" customHeight="1" x14ac:dyDescent="0.2">
      <c r="A137" s="96"/>
      <c r="B137" s="103" t="s">
        <v>210</v>
      </c>
      <c r="C137" s="98"/>
      <c r="D137" s="102">
        <v>18</v>
      </c>
      <c r="E137" s="30"/>
      <c r="AI137" s="15"/>
    </row>
    <row r="138" spans="1:35" ht="20.100000000000001" customHeight="1" x14ac:dyDescent="0.2">
      <c r="A138" s="96"/>
      <c r="B138" s="103" t="s">
        <v>211</v>
      </c>
      <c r="C138" s="98"/>
      <c r="D138" s="102">
        <v>38</v>
      </c>
      <c r="E138" s="30"/>
      <c r="AI138" s="15"/>
    </row>
    <row r="139" spans="1:35" ht="20.100000000000001" customHeight="1" x14ac:dyDescent="0.2">
      <c r="A139" s="96"/>
      <c r="B139" s="103" t="s">
        <v>212</v>
      </c>
      <c r="C139" s="98"/>
      <c r="D139" s="102">
        <v>164</v>
      </c>
      <c r="E139" s="30"/>
      <c r="AI139" s="15"/>
    </row>
    <row r="140" spans="1:35" ht="20.100000000000001" customHeight="1" x14ac:dyDescent="0.2">
      <c r="A140" s="96"/>
      <c r="B140" s="103" t="s">
        <v>213</v>
      </c>
      <c r="C140" s="98"/>
      <c r="D140" s="102">
        <v>8</v>
      </c>
      <c r="E140" s="30"/>
      <c r="AI140" s="15"/>
    </row>
    <row r="141" spans="1:35" ht="20.100000000000001" customHeight="1" x14ac:dyDescent="0.2">
      <c r="A141" s="96"/>
      <c r="B141" s="103" t="s">
        <v>214</v>
      </c>
      <c r="C141" s="98"/>
      <c r="D141" s="102">
        <v>22</v>
      </c>
      <c r="E141" s="30"/>
      <c r="AI141" s="15"/>
    </row>
    <row r="142" spans="1:35" ht="20.100000000000001" customHeight="1" x14ac:dyDescent="0.2">
      <c r="A142" s="96"/>
      <c r="B142" s="103" t="s">
        <v>215</v>
      </c>
      <c r="C142" s="98"/>
      <c r="D142" s="102">
        <v>97</v>
      </c>
      <c r="E142" s="30"/>
      <c r="AI142" s="15"/>
    </row>
    <row r="143" spans="1:35" ht="20.100000000000001" customHeight="1" x14ac:dyDescent="0.2">
      <c r="A143" s="96"/>
      <c r="B143" s="103" t="s">
        <v>216</v>
      </c>
      <c r="C143" s="98"/>
      <c r="D143" s="102">
        <v>9</v>
      </c>
      <c r="E143" s="30"/>
      <c r="AI143" s="15"/>
    </row>
    <row r="144" spans="1:35" ht="20.100000000000001" customHeight="1" x14ac:dyDescent="0.2">
      <c r="A144" s="96"/>
      <c r="B144" s="103" t="s">
        <v>217</v>
      </c>
      <c r="C144" s="98"/>
      <c r="D144" s="102">
        <v>7</v>
      </c>
      <c r="E144" s="30"/>
      <c r="AI144" s="15"/>
    </row>
    <row r="145" spans="1:35" ht="20.100000000000001" customHeight="1" x14ac:dyDescent="0.2">
      <c r="A145" s="96"/>
      <c r="B145" s="103" t="s">
        <v>218</v>
      </c>
      <c r="C145" s="98"/>
      <c r="D145" s="102">
        <v>2</v>
      </c>
      <c r="E145" s="30"/>
      <c r="AI145" s="15"/>
    </row>
    <row r="146" spans="1:35" ht="20.100000000000001" customHeight="1" x14ac:dyDescent="0.2">
      <c r="A146" s="96"/>
      <c r="B146" s="103" t="s">
        <v>219</v>
      </c>
      <c r="C146" s="98"/>
      <c r="D146" s="102">
        <v>46</v>
      </c>
      <c r="E146" s="30"/>
      <c r="AI146" s="15"/>
    </row>
    <row r="147" spans="1:35" ht="20.100000000000001" customHeight="1" x14ac:dyDescent="0.2">
      <c r="A147" s="96"/>
      <c r="B147" s="103" t="s">
        <v>220</v>
      </c>
      <c r="C147" s="98"/>
      <c r="D147" s="102">
        <v>29</v>
      </c>
      <c r="E147" s="30"/>
      <c r="AI147" s="15"/>
    </row>
    <row r="148" spans="1:35" ht="20.100000000000001" customHeight="1" x14ac:dyDescent="0.2">
      <c r="A148" s="96"/>
      <c r="B148" s="97"/>
      <c r="C148" s="98"/>
      <c r="D148" s="102"/>
      <c r="E148" s="30"/>
      <c r="AI148" s="15"/>
    </row>
    <row r="149" spans="1:35" ht="20.100000000000001" customHeight="1" x14ac:dyDescent="0.2">
      <c r="A149" s="105"/>
      <c r="B149" s="120" t="s">
        <v>155</v>
      </c>
      <c r="C149" s="120"/>
      <c r="D149" s="46">
        <f>SUM(D151:D153)</f>
        <v>21</v>
      </c>
      <c r="E149" s="30"/>
      <c r="AI149" s="15"/>
    </row>
    <row r="150" spans="1:35" ht="20.100000000000001" customHeight="1" x14ac:dyDescent="0.2">
      <c r="A150" s="96"/>
      <c r="B150" s="97"/>
      <c r="C150" s="98"/>
      <c r="D150" s="102"/>
      <c r="E150" s="30"/>
      <c r="AI150" s="15"/>
    </row>
    <row r="151" spans="1:35" ht="20.100000000000001" customHeight="1" x14ac:dyDescent="0.2">
      <c r="A151" s="96"/>
      <c r="B151" s="103" t="s">
        <v>437</v>
      </c>
      <c r="C151" s="98"/>
      <c r="D151" s="102">
        <v>1</v>
      </c>
      <c r="E151" s="30"/>
      <c r="AI151" s="15"/>
    </row>
    <row r="152" spans="1:35" ht="20.100000000000001" customHeight="1" x14ac:dyDescent="0.2">
      <c r="A152" s="96"/>
      <c r="B152" s="103" t="s">
        <v>221</v>
      </c>
      <c r="C152" s="98"/>
      <c r="D152" s="102">
        <v>5</v>
      </c>
      <c r="E152" s="30"/>
      <c r="AI152" s="15"/>
    </row>
    <row r="153" spans="1:35" ht="20.100000000000001" customHeight="1" x14ac:dyDescent="0.2">
      <c r="A153" s="96"/>
      <c r="B153" s="103" t="s">
        <v>427</v>
      </c>
      <c r="C153" s="98"/>
      <c r="D153" s="102">
        <v>15</v>
      </c>
      <c r="E153" s="30"/>
      <c r="AI153" s="15"/>
    </row>
    <row r="154" spans="1:35" ht="20.100000000000001" customHeight="1" x14ac:dyDescent="0.2">
      <c r="A154" s="96"/>
      <c r="B154" s="97"/>
      <c r="C154" s="98"/>
      <c r="D154" s="102"/>
      <c r="E154" s="30"/>
      <c r="AI154" s="15"/>
    </row>
    <row r="155" spans="1:35" ht="20.100000000000001" customHeight="1" x14ac:dyDescent="0.2">
      <c r="A155" s="105"/>
      <c r="B155" s="120" t="s">
        <v>306</v>
      </c>
      <c r="C155" s="120"/>
      <c r="D155" s="46">
        <v>0</v>
      </c>
      <c r="E155" s="30"/>
      <c r="AI155" s="15"/>
    </row>
    <row r="156" spans="1:35" ht="20.100000000000001" customHeight="1" x14ac:dyDescent="0.2">
      <c r="A156" s="96"/>
      <c r="B156" s="97"/>
      <c r="C156" s="98"/>
      <c r="D156" s="102"/>
      <c r="E156" s="30"/>
      <c r="AI156" s="15"/>
    </row>
    <row r="157" spans="1:35" ht="20.100000000000001" customHeight="1" x14ac:dyDescent="0.2">
      <c r="A157" s="121" t="s">
        <v>241</v>
      </c>
      <c r="B157" s="121"/>
      <c r="C157" s="100"/>
      <c r="D157" s="44">
        <f>+D159+D171</f>
        <v>366</v>
      </c>
      <c r="E157" s="30"/>
      <c r="AI157" s="15"/>
    </row>
    <row r="158" spans="1:35" ht="20.100000000000001" customHeight="1" x14ac:dyDescent="0.2">
      <c r="A158" s="96"/>
      <c r="B158" s="97"/>
      <c r="C158" s="98"/>
      <c r="D158" s="102"/>
      <c r="E158" s="30"/>
      <c r="AI158" s="15"/>
    </row>
    <row r="159" spans="1:35" ht="20.100000000000001" customHeight="1" x14ac:dyDescent="0.2">
      <c r="A159" s="120" t="s">
        <v>9</v>
      </c>
      <c r="B159" s="120"/>
      <c r="C159" s="100"/>
      <c r="D159" s="46">
        <f>+D161+D163</f>
        <v>11</v>
      </c>
      <c r="E159" s="30"/>
      <c r="AI159" s="15"/>
    </row>
    <row r="160" spans="1:35" ht="20.100000000000001" customHeight="1" x14ac:dyDescent="0.2">
      <c r="A160" s="96"/>
      <c r="B160" s="98"/>
      <c r="C160" s="98"/>
      <c r="D160" s="102"/>
      <c r="E160" s="30"/>
      <c r="AI160" s="15"/>
    </row>
    <row r="161" spans="1:35" ht="20.100000000000001" customHeight="1" x14ac:dyDescent="0.2">
      <c r="A161" s="120" t="s">
        <v>10</v>
      </c>
      <c r="B161" s="120"/>
      <c r="C161" s="100"/>
      <c r="D161" s="46">
        <v>0</v>
      </c>
      <c r="E161" s="30"/>
      <c r="AI161" s="15"/>
    </row>
    <row r="162" spans="1:35" ht="20.100000000000001" customHeight="1" x14ac:dyDescent="0.2">
      <c r="A162" s="96"/>
      <c r="B162" s="98"/>
      <c r="C162" s="98"/>
      <c r="D162" s="102"/>
      <c r="E162" s="30"/>
      <c r="AI162" s="15"/>
    </row>
    <row r="163" spans="1:35" ht="20.100000000000001" customHeight="1" x14ac:dyDescent="0.2">
      <c r="A163" s="120" t="s">
        <v>12</v>
      </c>
      <c r="B163" s="120"/>
      <c r="C163" s="100"/>
      <c r="D163" s="46">
        <f>SUM(D165:D167)</f>
        <v>11</v>
      </c>
      <c r="E163" s="30"/>
      <c r="AI163" s="15"/>
    </row>
    <row r="164" spans="1:35" ht="20.100000000000001" customHeight="1" x14ac:dyDescent="0.2">
      <c r="A164" s="96"/>
      <c r="B164" s="98"/>
      <c r="C164" s="100"/>
      <c r="D164" s="102"/>
      <c r="E164" s="30"/>
      <c r="AI164" s="15"/>
    </row>
    <row r="165" spans="1:35" ht="20.100000000000001" customHeight="1" x14ac:dyDescent="0.2">
      <c r="A165" s="40"/>
      <c r="B165" s="98" t="s">
        <v>438</v>
      </c>
      <c r="C165" s="100"/>
      <c r="D165" s="102">
        <v>7</v>
      </c>
      <c r="E165" s="30"/>
      <c r="AI165" s="15"/>
    </row>
    <row r="166" spans="1:35" ht="20.100000000000001" customHeight="1" x14ac:dyDescent="0.2">
      <c r="A166" s="40"/>
      <c r="B166" s="98" t="s">
        <v>428</v>
      </c>
      <c r="C166" s="100"/>
      <c r="D166" s="102">
        <v>3</v>
      </c>
      <c r="E166" s="30"/>
      <c r="AI166" s="15"/>
    </row>
    <row r="167" spans="1:35" ht="20.100000000000001" customHeight="1" x14ac:dyDescent="0.2">
      <c r="A167" s="40"/>
      <c r="B167" s="98" t="s">
        <v>18</v>
      </c>
      <c r="C167" s="100"/>
      <c r="D167" s="102">
        <v>1</v>
      </c>
      <c r="E167" s="30"/>
      <c r="AI167" s="15"/>
    </row>
    <row r="168" spans="1:35" ht="20.100000000000001" customHeight="1" x14ac:dyDescent="0.2">
      <c r="A168" s="96"/>
      <c r="B168" s="98"/>
      <c r="C168" s="98"/>
      <c r="D168" s="102"/>
      <c r="E168" s="30"/>
      <c r="AI168" s="15"/>
    </row>
    <row r="169" spans="1:35" ht="20.100000000000001" customHeight="1" x14ac:dyDescent="0.2">
      <c r="A169" s="120" t="s">
        <v>19</v>
      </c>
      <c r="B169" s="120"/>
      <c r="C169" s="100"/>
      <c r="D169" s="46">
        <v>0</v>
      </c>
      <c r="E169" s="30"/>
      <c r="AI169" s="15"/>
    </row>
    <row r="170" spans="1:35" ht="20.100000000000001" customHeight="1" x14ac:dyDescent="0.2">
      <c r="A170" s="96"/>
      <c r="B170" s="98"/>
      <c r="C170" s="98"/>
      <c r="D170" s="102"/>
      <c r="E170" s="30"/>
      <c r="AI170" s="15"/>
    </row>
    <row r="171" spans="1:35" ht="20.100000000000001" customHeight="1" x14ac:dyDescent="0.2">
      <c r="A171" s="120" t="s">
        <v>22</v>
      </c>
      <c r="B171" s="120"/>
      <c r="C171" s="100"/>
      <c r="D171" s="46">
        <f>+D173+D181+D187</f>
        <v>355</v>
      </c>
      <c r="E171" s="30"/>
      <c r="AI171" s="15"/>
    </row>
    <row r="172" spans="1:35" ht="20.100000000000001" customHeight="1" x14ac:dyDescent="0.2">
      <c r="A172" s="96"/>
      <c r="B172" s="98"/>
      <c r="C172" s="98"/>
      <c r="D172" s="102"/>
      <c r="E172" s="30"/>
      <c r="AI172" s="15"/>
    </row>
    <row r="173" spans="1:35" ht="20.100000000000001" customHeight="1" x14ac:dyDescent="0.2">
      <c r="A173" s="120" t="s">
        <v>23</v>
      </c>
      <c r="B173" s="120"/>
      <c r="C173" s="100"/>
      <c r="D173" s="46">
        <f>SUM(D175:D179)</f>
        <v>259</v>
      </c>
      <c r="E173" s="30"/>
      <c r="AI173" s="15"/>
    </row>
    <row r="174" spans="1:35" ht="20.100000000000001" customHeight="1" x14ac:dyDescent="0.2">
      <c r="A174" s="96"/>
      <c r="B174" s="98"/>
      <c r="C174" s="98"/>
      <c r="D174" s="102"/>
      <c r="E174" s="30"/>
      <c r="AI174" s="15"/>
    </row>
    <row r="175" spans="1:35" ht="20.100000000000001" customHeight="1" x14ac:dyDescent="0.2">
      <c r="A175" s="96"/>
      <c r="B175" s="107" t="s">
        <v>24</v>
      </c>
      <c r="C175" s="98"/>
      <c r="D175" s="102">
        <v>36</v>
      </c>
      <c r="E175" s="30"/>
      <c r="AI175" s="15"/>
    </row>
    <row r="176" spans="1:35" ht="20.100000000000001" customHeight="1" x14ac:dyDescent="0.2">
      <c r="A176" s="96"/>
      <c r="B176" s="107" t="s">
        <v>49</v>
      </c>
      <c r="C176" s="98"/>
      <c r="D176" s="102">
        <v>164</v>
      </c>
      <c r="E176" s="30"/>
      <c r="AI176" s="15"/>
    </row>
    <row r="177" spans="1:35" ht="20.100000000000001" customHeight="1" x14ac:dyDescent="0.2">
      <c r="A177" s="96"/>
      <c r="B177" s="107" t="s">
        <v>202</v>
      </c>
      <c r="C177" s="98"/>
      <c r="D177" s="102">
        <v>11</v>
      </c>
      <c r="E177" s="30"/>
      <c r="AI177" s="15"/>
    </row>
    <row r="178" spans="1:35" ht="20.100000000000001" customHeight="1" x14ac:dyDescent="0.2">
      <c r="A178" s="96"/>
      <c r="B178" s="107" t="s">
        <v>439</v>
      </c>
      <c r="C178" s="98"/>
      <c r="D178" s="102">
        <v>7</v>
      </c>
      <c r="E178" s="30"/>
      <c r="AI178" s="15"/>
    </row>
    <row r="179" spans="1:35" ht="20.100000000000001" customHeight="1" x14ac:dyDescent="0.2">
      <c r="A179" s="96"/>
      <c r="B179" s="107" t="s">
        <v>353</v>
      </c>
      <c r="C179" s="98"/>
      <c r="D179" s="102">
        <v>41</v>
      </c>
      <c r="E179" s="30"/>
      <c r="AI179" s="15"/>
    </row>
    <row r="180" spans="1:35" ht="20.100000000000001" customHeight="1" x14ac:dyDescent="0.2">
      <c r="A180" s="96"/>
      <c r="B180" s="98"/>
      <c r="C180" s="98"/>
      <c r="D180" s="102"/>
      <c r="E180" s="30"/>
      <c r="AI180" s="15"/>
    </row>
    <row r="181" spans="1:35" ht="20.100000000000001" customHeight="1" x14ac:dyDescent="0.2">
      <c r="A181" s="120" t="s">
        <v>61</v>
      </c>
      <c r="B181" s="120"/>
      <c r="C181" s="100"/>
      <c r="D181" s="46">
        <f>SUM(D183:D185)</f>
        <v>28</v>
      </c>
      <c r="E181" s="30"/>
      <c r="AI181" s="15"/>
    </row>
    <row r="182" spans="1:35" ht="20.100000000000001" customHeight="1" x14ac:dyDescent="0.2">
      <c r="A182" s="108"/>
      <c r="B182" s="108"/>
      <c r="C182" s="100"/>
      <c r="D182" s="101"/>
      <c r="E182" s="30"/>
      <c r="AI182" s="15"/>
    </row>
    <row r="183" spans="1:35" ht="20.100000000000001" customHeight="1" x14ac:dyDescent="0.2">
      <c r="A183" s="109"/>
      <c r="B183" s="110" t="s">
        <v>221</v>
      </c>
      <c r="C183" s="98"/>
      <c r="D183" s="102">
        <v>2</v>
      </c>
      <c r="E183" s="30"/>
      <c r="AI183" s="15"/>
    </row>
    <row r="184" spans="1:35" ht="20.100000000000001" customHeight="1" x14ac:dyDescent="0.2">
      <c r="A184" s="109"/>
      <c r="B184" s="110" t="s">
        <v>202</v>
      </c>
      <c r="C184" s="98"/>
      <c r="D184" s="102">
        <v>18</v>
      </c>
      <c r="E184" s="30"/>
      <c r="AI184" s="15"/>
    </row>
    <row r="185" spans="1:35" ht="20.100000000000001" customHeight="1" x14ac:dyDescent="0.2">
      <c r="A185" s="109"/>
      <c r="B185" s="110" t="s">
        <v>440</v>
      </c>
      <c r="C185" s="98"/>
      <c r="D185" s="102">
        <v>8</v>
      </c>
      <c r="E185" s="30"/>
      <c r="AI185" s="15"/>
    </row>
    <row r="186" spans="1:35" ht="20.100000000000001" customHeight="1" x14ac:dyDescent="0.2">
      <c r="A186" s="96"/>
      <c r="B186" s="98"/>
      <c r="C186" s="98"/>
      <c r="D186" s="102"/>
      <c r="E186" s="30"/>
      <c r="AI186" s="15"/>
    </row>
    <row r="187" spans="1:35" ht="20.100000000000001" customHeight="1" x14ac:dyDescent="0.2">
      <c r="A187" s="120" t="s">
        <v>52</v>
      </c>
      <c r="B187" s="120"/>
      <c r="C187" s="100"/>
      <c r="D187" s="46">
        <f>SUM(D189:D191)</f>
        <v>68</v>
      </c>
      <c r="E187" s="30"/>
      <c r="AI187" s="15"/>
    </row>
    <row r="188" spans="1:35" ht="20.100000000000001" customHeight="1" x14ac:dyDescent="0.2">
      <c r="A188" s="96"/>
      <c r="B188" s="98"/>
      <c r="C188" s="98"/>
      <c r="D188" s="102"/>
      <c r="E188" s="30"/>
      <c r="AI188" s="15"/>
    </row>
    <row r="189" spans="1:35" ht="20.100000000000001" customHeight="1" x14ac:dyDescent="0.2">
      <c r="A189" s="96"/>
      <c r="B189" s="103" t="s">
        <v>226</v>
      </c>
      <c r="C189" s="98"/>
      <c r="D189" s="102">
        <v>36</v>
      </c>
      <c r="E189" s="30"/>
      <c r="AI189" s="15"/>
    </row>
    <row r="190" spans="1:35" ht="20.100000000000001" customHeight="1" x14ac:dyDescent="0.2">
      <c r="A190" s="96"/>
      <c r="B190" s="103" t="s">
        <v>307</v>
      </c>
      <c r="C190" s="98"/>
      <c r="D190" s="102">
        <v>1</v>
      </c>
      <c r="E190" s="30"/>
      <c r="AI190" s="15"/>
    </row>
    <row r="191" spans="1:35" ht="20.100000000000001" customHeight="1" x14ac:dyDescent="0.2">
      <c r="A191" s="96"/>
      <c r="B191" s="103" t="s">
        <v>227</v>
      </c>
      <c r="C191" s="98"/>
      <c r="D191" s="102">
        <v>31</v>
      </c>
      <c r="E191" s="30"/>
      <c r="AI191" s="15"/>
    </row>
    <row r="192" spans="1:35" ht="20.100000000000001" customHeight="1" x14ac:dyDescent="0.2">
      <c r="A192" s="96"/>
      <c r="B192" s="97"/>
      <c r="C192" s="98"/>
      <c r="D192" s="102"/>
      <c r="E192" s="30"/>
      <c r="AI192" s="15"/>
    </row>
    <row r="193" spans="1:35" ht="20.100000000000001" customHeight="1" x14ac:dyDescent="0.2">
      <c r="A193" s="121" t="s">
        <v>243</v>
      </c>
      <c r="B193" s="121"/>
      <c r="C193" s="100"/>
      <c r="D193" s="44">
        <f>SUM(D195:D201)</f>
        <v>2302</v>
      </c>
      <c r="E193" s="30"/>
      <c r="AI193" s="15"/>
    </row>
    <row r="194" spans="1:35" ht="20.100000000000001" customHeight="1" x14ac:dyDescent="0.2">
      <c r="A194" s="96"/>
      <c r="B194" s="98"/>
      <c r="C194" s="98"/>
      <c r="D194" s="102"/>
      <c r="E194" s="30"/>
      <c r="AI194" s="15"/>
    </row>
    <row r="195" spans="1:35" ht="20.100000000000001" customHeight="1" x14ac:dyDescent="0.2">
      <c r="A195" s="96"/>
      <c r="B195" s="103" t="s">
        <v>255</v>
      </c>
      <c r="C195" s="98"/>
      <c r="D195" s="102">
        <v>1817</v>
      </c>
      <c r="E195" s="30"/>
      <c r="AI195" s="15"/>
    </row>
    <row r="196" spans="1:35" ht="20.100000000000001" customHeight="1" x14ac:dyDescent="0.2">
      <c r="A196" s="96"/>
      <c r="B196" s="103" t="s">
        <v>429</v>
      </c>
      <c r="C196" s="98"/>
      <c r="D196" s="102">
        <v>5</v>
      </c>
      <c r="E196" s="30"/>
      <c r="AI196" s="15"/>
    </row>
    <row r="197" spans="1:35" ht="20.100000000000001" customHeight="1" x14ac:dyDescent="0.2">
      <c r="A197" s="96"/>
      <c r="B197" s="103" t="s">
        <v>228</v>
      </c>
      <c r="C197" s="98"/>
      <c r="D197" s="102">
        <v>236</v>
      </c>
      <c r="E197" s="30"/>
      <c r="AI197" s="15"/>
    </row>
    <row r="198" spans="1:35" ht="20.100000000000001" customHeight="1" x14ac:dyDescent="0.2">
      <c r="A198" s="96"/>
      <c r="B198" s="103" t="s">
        <v>430</v>
      </c>
      <c r="C198" s="98"/>
      <c r="D198" s="102">
        <v>37</v>
      </c>
      <c r="E198" s="30"/>
      <c r="AI198" s="15"/>
    </row>
    <row r="199" spans="1:35" ht="20.100000000000001" customHeight="1" x14ac:dyDescent="0.2">
      <c r="A199" s="40"/>
      <c r="B199" s="103" t="s">
        <v>354</v>
      </c>
      <c r="C199" s="98"/>
      <c r="D199" s="102">
        <v>185</v>
      </c>
      <c r="E199" s="30"/>
      <c r="AI199" s="15"/>
    </row>
    <row r="200" spans="1:35" ht="20.100000000000001" customHeight="1" x14ac:dyDescent="0.2">
      <c r="B200" s="103" t="s">
        <v>355</v>
      </c>
      <c r="D200" s="102">
        <v>4</v>
      </c>
      <c r="E200" s="30"/>
      <c r="AI200" s="15"/>
    </row>
    <row r="201" spans="1:35" ht="20.100000000000001" customHeight="1" x14ac:dyDescent="0.2">
      <c r="B201" s="103" t="s">
        <v>353</v>
      </c>
      <c r="D201" s="102">
        <v>18</v>
      </c>
      <c r="E201" s="30"/>
      <c r="AI201" s="15"/>
    </row>
  </sheetData>
  <mergeCells count="52">
    <mergeCell ref="B149:C149"/>
    <mergeCell ref="B155:C155"/>
    <mergeCell ref="B125:C125"/>
    <mergeCell ref="B129:C129"/>
    <mergeCell ref="A171:B171"/>
    <mergeCell ref="A173:B173"/>
    <mergeCell ref="A181:B181"/>
    <mergeCell ref="A187:B187"/>
    <mergeCell ref="A193:B193"/>
    <mergeCell ref="A157:B157"/>
    <mergeCell ref="A159:B159"/>
    <mergeCell ref="A161:B161"/>
    <mergeCell ref="A163:B163"/>
    <mergeCell ref="A169:B169"/>
    <mergeCell ref="A101:B101"/>
    <mergeCell ref="A110:B110"/>
    <mergeCell ref="A115:B115"/>
    <mergeCell ref="A123:B123"/>
    <mergeCell ref="A120:C121"/>
    <mergeCell ref="D120:D121"/>
    <mergeCell ref="D2:D3"/>
    <mergeCell ref="A17:B17"/>
    <mergeCell ref="A19:B19"/>
    <mergeCell ref="A23:B23"/>
    <mergeCell ref="A25:B25"/>
    <mergeCell ref="A6:C7"/>
    <mergeCell ref="D6:D7"/>
    <mergeCell ref="A81:B81"/>
    <mergeCell ref="A34:B34"/>
    <mergeCell ref="A36:B36"/>
    <mergeCell ref="A38:B38"/>
    <mergeCell ref="A40:B40"/>
    <mergeCell ref="A44:B44"/>
    <mergeCell ref="A50:B50"/>
    <mergeCell ref="A54:B54"/>
    <mergeCell ref="A21:B21"/>
    <mergeCell ref="A32:B32"/>
    <mergeCell ref="D4:D5"/>
    <mergeCell ref="A9:B9"/>
    <mergeCell ref="A11:B11"/>
    <mergeCell ref="A13:B13"/>
    <mergeCell ref="D72:D73"/>
    <mergeCell ref="A66:B66"/>
    <mergeCell ref="A68:B68"/>
    <mergeCell ref="A70:B70"/>
    <mergeCell ref="G33:J33"/>
    <mergeCell ref="A42:B42"/>
    <mergeCell ref="A75:B75"/>
    <mergeCell ref="A77:B77"/>
    <mergeCell ref="A56:B56"/>
    <mergeCell ref="A58:B58"/>
    <mergeCell ref="A72:C73"/>
  </mergeCells>
  <hyperlinks>
    <hyperlink ref="D2" location="Índice!A1" display="índice"/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32" fitToWidth="3" fitToHeight="3" orientation="portrait" r:id="rId1"/>
  <headerFooter alignWithMargins="0"/>
  <colBreaks count="1" manualBreakCount="1">
    <brk id="7" max="2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U256"/>
  <sheetViews>
    <sheetView showGridLines="0" zoomScaleNormal="100" zoomScaleSheetLayoutView="75" workbookViewId="0">
      <pane xSplit="4" ySplit="8" topLeftCell="E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20.100000000000001" customHeight="1" x14ac:dyDescent="0.2"/>
  <cols>
    <col min="1" max="1" width="3" style="64" customWidth="1"/>
    <col min="2" max="2" width="91.42578125" style="51" customWidth="1"/>
    <col min="3" max="3" width="1.5703125" style="51" customWidth="1"/>
    <col min="4" max="4" width="15.7109375" style="51" customWidth="1"/>
    <col min="5" max="16384" width="8.5703125" style="51"/>
  </cols>
  <sheetData>
    <row r="1" spans="1:203" ht="20.100000000000001" customHeight="1" x14ac:dyDescent="0.25">
      <c r="A1" s="14" t="s">
        <v>6</v>
      </c>
      <c r="D1" s="52"/>
    </row>
    <row r="2" spans="1:203" s="55" customFormat="1" ht="20.100000000000001" customHeight="1" x14ac:dyDescent="0.25">
      <c r="A2" s="17" t="s">
        <v>7</v>
      </c>
      <c r="B2" s="53"/>
      <c r="C2" s="54"/>
      <c r="D2" s="129"/>
    </row>
    <row r="3" spans="1:203" s="55" customFormat="1" ht="20.100000000000001" customHeight="1" x14ac:dyDescent="0.25">
      <c r="A3" s="20"/>
      <c r="B3" s="53"/>
      <c r="C3" s="54"/>
      <c r="D3" s="129"/>
    </row>
    <row r="4" spans="1:203" s="55" customFormat="1" ht="20.100000000000001" customHeight="1" x14ac:dyDescent="0.25">
      <c r="A4" s="21" t="s">
        <v>419</v>
      </c>
      <c r="B4" s="53"/>
      <c r="C4" s="54"/>
      <c r="D4" s="124" t="s">
        <v>310</v>
      </c>
    </row>
    <row r="5" spans="1:203" s="55" customFormat="1" ht="20.100000000000001" customHeight="1" x14ac:dyDescent="0.25">
      <c r="A5" s="21"/>
      <c r="B5" s="53"/>
      <c r="C5" s="54"/>
      <c r="D5" s="124"/>
    </row>
    <row r="6" spans="1:203" s="56" customFormat="1" ht="20.100000000000001" customHeight="1" x14ac:dyDescent="0.2">
      <c r="A6" s="122" t="s">
        <v>8</v>
      </c>
      <c r="B6" s="122"/>
      <c r="C6" s="122"/>
      <c r="D6" s="122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</row>
    <row r="7" spans="1:203" s="56" customFormat="1" ht="20.100000000000001" customHeight="1" x14ac:dyDescent="0.2">
      <c r="A7" s="122"/>
      <c r="B7" s="122"/>
      <c r="C7" s="122"/>
      <c r="D7" s="12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</row>
    <row r="8" spans="1:203" s="60" customFormat="1" ht="20.100000000000001" customHeight="1" x14ac:dyDescent="0.2">
      <c r="A8" s="41"/>
      <c r="B8" s="42"/>
      <c r="C8" s="48"/>
      <c r="D8" s="4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</row>
    <row r="9" spans="1:203" s="56" customFormat="1" ht="20.100000000000001" customHeight="1" x14ac:dyDescent="0.2">
      <c r="A9" s="121" t="s">
        <v>256</v>
      </c>
      <c r="B9" s="121"/>
      <c r="C9" s="49"/>
      <c r="D9" s="44">
        <f>+D11+D41</f>
        <v>2081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</row>
    <row r="10" spans="1:203" s="60" customFormat="1" ht="20.100000000000001" customHeight="1" x14ac:dyDescent="0.2">
      <c r="A10" s="41"/>
      <c r="B10" s="42"/>
      <c r="C10" s="48"/>
      <c r="D10" s="4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</row>
    <row r="11" spans="1:203" s="56" customFormat="1" ht="20.100000000000001" customHeight="1" x14ac:dyDescent="0.2">
      <c r="A11" s="120" t="s">
        <v>9</v>
      </c>
      <c r="B11" s="120"/>
      <c r="C11" s="49"/>
      <c r="D11" s="46">
        <f>+D13+D18+D31+D37</f>
        <v>1077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</row>
    <row r="12" spans="1:203" s="60" customFormat="1" ht="20.100000000000001" customHeight="1" x14ac:dyDescent="0.2">
      <c r="A12" s="41"/>
      <c r="B12" s="47"/>
      <c r="C12" s="48"/>
      <c r="D12" s="4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</row>
    <row r="13" spans="1:203" s="56" customFormat="1" ht="20.100000000000001" customHeight="1" x14ac:dyDescent="0.2">
      <c r="A13" s="126" t="s">
        <v>10</v>
      </c>
      <c r="B13" s="126"/>
      <c r="C13" s="49"/>
      <c r="D13" s="46">
        <f>SUM(D15:D16)</f>
        <v>85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</row>
    <row r="14" spans="1:203" s="60" customFormat="1" ht="20.100000000000001" customHeight="1" x14ac:dyDescent="0.2">
      <c r="A14" s="57"/>
      <c r="B14" s="59"/>
      <c r="C14" s="59"/>
      <c r="D14" s="61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</row>
    <row r="15" spans="1:203" s="60" customFormat="1" ht="20.100000000000001" customHeight="1" x14ac:dyDescent="0.2">
      <c r="A15" s="57"/>
      <c r="B15" s="50" t="s">
        <v>11</v>
      </c>
      <c r="C15" s="59"/>
      <c r="D15" s="61">
        <v>84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</row>
    <row r="16" spans="1:203" s="60" customFormat="1" ht="20.100000000000001" customHeight="1" x14ac:dyDescent="0.2">
      <c r="A16" s="57"/>
      <c r="B16" s="50" t="s">
        <v>18</v>
      </c>
      <c r="C16" s="59"/>
      <c r="D16" s="61">
        <v>1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</row>
    <row r="17" spans="1:203" s="60" customFormat="1" ht="20.100000000000001" customHeight="1" x14ac:dyDescent="0.2">
      <c r="A17" s="57"/>
      <c r="B17" s="59"/>
      <c r="C17" s="59"/>
      <c r="D17" s="61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</row>
    <row r="18" spans="1:203" s="56" customFormat="1" ht="20.100000000000001" customHeight="1" x14ac:dyDescent="0.2">
      <c r="A18" s="126" t="s">
        <v>12</v>
      </c>
      <c r="B18" s="126"/>
      <c r="C18" s="49"/>
      <c r="D18" s="46">
        <f>SUM(D20:D29)</f>
        <v>676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</row>
    <row r="19" spans="1:203" s="60" customFormat="1" ht="20.100000000000001" customHeight="1" x14ac:dyDescent="0.2">
      <c r="A19" s="57"/>
      <c r="B19" s="59"/>
      <c r="C19" s="59"/>
      <c r="D19" s="61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</row>
    <row r="20" spans="1:203" s="60" customFormat="1" ht="20.100000000000001" customHeight="1" x14ac:dyDescent="0.2">
      <c r="A20" s="62"/>
      <c r="B20" s="50" t="s">
        <v>13</v>
      </c>
      <c r="C20" s="59"/>
      <c r="D20" s="61">
        <v>30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</row>
    <row r="21" spans="1:203" s="60" customFormat="1" ht="20.100000000000001" customHeight="1" x14ac:dyDescent="0.2">
      <c r="A21" s="62"/>
      <c r="B21" s="50" t="s">
        <v>14</v>
      </c>
      <c r="C21" s="59"/>
      <c r="D21" s="61">
        <v>10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</row>
    <row r="22" spans="1:203" s="60" customFormat="1" ht="20.100000000000001" customHeight="1" x14ac:dyDescent="0.2">
      <c r="A22" s="62"/>
      <c r="B22" s="50" t="s">
        <v>409</v>
      </c>
      <c r="C22" s="59"/>
      <c r="D22" s="61">
        <v>2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</row>
    <row r="23" spans="1:203" s="60" customFormat="1" ht="20.100000000000001" customHeight="1" x14ac:dyDescent="0.2">
      <c r="A23" s="62"/>
      <c r="B23" s="50" t="s">
        <v>15</v>
      </c>
      <c r="C23" s="59"/>
      <c r="D23" s="61">
        <v>75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</row>
    <row r="24" spans="1:203" s="60" customFormat="1" ht="20.100000000000001" customHeight="1" x14ac:dyDescent="0.2">
      <c r="A24" s="62"/>
      <c r="B24" s="50" t="s">
        <v>16</v>
      </c>
      <c r="C24" s="59"/>
      <c r="D24" s="61">
        <v>533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</row>
    <row r="25" spans="1:203" s="60" customFormat="1" ht="20.100000000000001" customHeight="1" x14ac:dyDescent="0.2">
      <c r="A25" s="62"/>
      <c r="B25" s="50" t="s">
        <v>17</v>
      </c>
      <c r="C25" s="59"/>
      <c r="D25" s="61">
        <v>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</row>
    <row r="26" spans="1:203" s="60" customFormat="1" ht="20.100000000000001" customHeight="1" x14ac:dyDescent="0.2">
      <c r="A26" s="62"/>
      <c r="B26" s="50" t="s">
        <v>251</v>
      </c>
      <c r="C26" s="59"/>
      <c r="D26" s="61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</row>
    <row r="27" spans="1:203" s="60" customFormat="1" ht="20.100000000000001" customHeight="1" x14ac:dyDescent="0.2">
      <c r="A27" s="62"/>
      <c r="B27" s="50" t="s">
        <v>480</v>
      </c>
      <c r="C27" s="59"/>
      <c r="D27" s="61">
        <v>8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</row>
    <row r="28" spans="1:203" s="60" customFormat="1" ht="20.100000000000001" customHeight="1" x14ac:dyDescent="0.2">
      <c r="A28" s="62"/>
      <c r="B28" s="50" t="s">
        <v>318</v>
      </c>
      <c r="C28" s="59"/>
      <c r="D28" s="61">
        <v>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</row>
    <row r="29" spans="1:203" s="60" customFormat="1" ht="20.100000000000001" customHeight="1" x14ac:dyDescent="0.2">
      <c r="A29" s="62"/>
      <c r="B29" s="50" t="s">
        <v>18</v>
      </c>
      <c r="C29" s="59"/>
      <c r="D29" s="61">
        <v>13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</row>
    <row r="30" spans="1:203" s="60" customFormat="1" ht="20.100000000000001" customHeight="1" x14ac:dyDescent="0.2">
      <c r="A30" s="62"/>
      <c r="B30" s="50"/>
      <c r="C30" s="59"/>
      <c r="D30" s="6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</row>
    <row r="31" spans="1:203" s="56" customFormat="1" ht="20.100000000000001" customHeight="1" x14ac:dyDescent="0.2">
      <c r="A31" s="126" t="s">
        <v>19</v>
      </c>
      <c r="B31" s="126"/>
      <c r="C31" s="49"/>
      <c r="D31" s="46">
        <f>SUM(D33:D35)</f>
        <v>312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</row>
    <row r="32" spans="1:203" s="60" customFormat="1" ht="20.100000000000001" customHeight="1" x14ac:dyDescent="0.2">
      <c r="A32" s="62"/>
      <c r="B32" s="50"/>
      <c r="C32" s="59"/>
      <c r="D32" s="6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</row>
    <row r="33" spans="1:203" s="60" customFormat="1" ht="20.100000000000001" customHeight="1" x14ac:dyDescent="0.2">
      <c r="A33" s="62"/>
      <c r="B33" s="50" t="s">
        <v>20</v>
      </c>
      <c r="C33" s="59"/>
      <c r="D33" s="61">
        <v>306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</row>
    <row r="34" spans="1:203" s="60" customFormat="1" ht="20.100000000000001" customHeight="1" x14ac:dyDescent="0.2">
      <c r="A34" s="62"/>
      <c r="B34" s="50" t="s">
        <v>273</v>
      </c>
      <c r="C34" s="59"/>
      <c r="D34" s="61">
        <v>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</row>
    <row r="35" spans="1:203" s="60" customFormat="1" ht="20.100000000000001" customHeight="1" x14ac:dyDescent="0.2">
      <c r="A35" s="62"/>
      <c r="B35" s="50" t="s">
        <v>18</v>
      </c>
      <c r="C35" s="59"/>
      <c r="D35" s="61">
        <v>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</row>
    <row r="36" spans="1:203" s="60" customFormat="1" ht="20.100000000000001" customHeight="1" x14ac:dyDescent="0.2">
      <c r="A36" s="57"/>
      <c r="B36" s="59"/>
      <c r="C36" s="59"/>
      <c r="D36" s="6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</row>
    <row r="37" spans="1:203" s="56" customFormat="1" ht="20.100000000000001" customHeight="1" x14ac:dyDescent="0.2">
      <c r="A37" s="126" t="s">
        <v>21</v>
      </c>
      <c r="B37" s="126"/>
      <c r="C37" s="49"/>
      <c r="D37" s="46">
        <f>+D39</f>
        <v>4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</row>
    <row r="38" spans="1:203" s="60" customFormat="1" ht="20.100000000000001" customHeight="1" x14ac:dyDescent="0.2">
      <c r="A38" s="57"/>
      <c r="B38" s="59"/>
      <c r="C38" s="59"/>
      <c r="D38" s="6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</row>
    <row r="39" spans="1:203" s="60" customFormat="1" ht="20.100000000000001" customHeight="1" x14ac:dyDescent="0.2">
      <c r="A39" s="57"/>
      <c r="B39" s="50" t="s">
        <v>18</v>
      </c>
      <c r="C39" s="59"/>
      <c r="D39" s="61">
        <v>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</row>
    <row r="40" spans="1:203" s="60" customFormat="1" ht="20.100000000000001" customHeight="1" x14ac:dyDescent="0.2">
      <c r="A40" s="57"/>
      <c r="B40" s="59"/>
      <c r="C40" s="59"/>
      <c r="D40" s="6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</row>
    <row r="41" spans="1:203" s="56" customFormat="1" ht="20.100000000000001" customHeight="1" x14ac:dyDescent="0.2">
      <c r="A41" s="120" t="s">
        <v>22</v>
      </c>
      <c r="B41" s="120"/>
      <c r="C41" s="49"/>
      <c r="D41" s="46">
        <f>+D43+D56+D60+D62</f>
        <v>1004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</row>
    <row r="42" spans="1:203" s="60" customFormat="1" ht="20.100000000000001" customHeight="1" x14ac:dyDescent="0.2">
      <c r="A42" s="57"/>
      <c r="B42" s="59"/>
      <c r="C42" s="59"/>
      <c r="D42" s="6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</row>
    <row r="43" spans="1:203" s="56" customFormat="1" ht="20.100000000000001" customHeight="1" x14ac:dyDescent="0.2">
      <c r="A43" s="126" t="s">
        <v>23</v>
      </c>
      <c r="B43" s="126"/>
      <c r="C43" s="49"/>
      <c r="D43" s="46">
        <f>SUM(D45:D54)</f>
        <v>1000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</row>
    <row r="44" spans="1:203" s="60" customFormat="1" ht="20.100000000000001" customHeight="1" x14ac:dyDescent="0.2">
      <c r="A44" s="57"/>
      <c r="B44" s="59"/>
      <c r="C44" s="59"/>
      <c r="D44" s="6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</row>
    <row r="45" spans="1:203" s="60" customFormat="1" ht="20.100000000000001" customHeight="1" x14ac:dyDescent="0.2">
      <c r="A45" s="57"/>
      <c r="B45" s="50" t="s">
        <v>24</v>
      </c>
      <c r="C45" s="59"/>
      <c r="D45" s="61">
        <v>170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</row>
    <row r="46" spans="1:203" s="60" customFormat="1" ht="20.100000000000001" customHeight="1" x14ac:dyDescent="0.2">
      <c r="A46" s="57"/>
      <c r="B46" s="50" t="s">
        <v>48</v>
      </c>
      <c r="C46" s="59"/>
      <c r="D46" s="61">
        <v>19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</row>
    <row r="47" spans="1:203" s="60" customFormat="1" ht="20.100000000000001" customHeight="1" x14ac:dyDescent="0.2">
      <c r="A47" s="57"/>
      <c r="B47" s="50" t="s">
        <v>25</v>
      </c>
      <c r="C47" s="59"/>
      <c r="D47" s="61">
        <v>42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</row>
    <row r="48" spans="1:203" s="60" customFormat="1" ht="20.100000000000001" customHeight="1" x14ac:dyDescent="0.2">
      <c r="A48" s="57"/>
      <c r="B48" s="50" t="s">
        <v>26</v>
      </c>
      <c r="C48" s="59"/>
      <c r="D48" s="61">
        <v>13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</row>
    <row r="49" spans="1:203" s="60" customFormat="1" ht="20.100000000000001" customHeight="1" x14ac:dyDescent="0.2">
      <c r="A49" s="57"/>
      <c r="B49" s="50" t="s">
        <v>49</v>
      </c>
      <c r="C49" s="59"/>
      <c r="D49" s="61">
        <v>57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</row>
    <row r="50" spans="1:203" s="60" customFormat="1" ht="20.100000000000001" customHeight="1" x14ac:dyDescent="0.2">
      <c r="A50" s="57"/>
      <c r="B50" s="50" t="s">
        <v>27</v>
      </c>
      <c r="C50" s="59"/>
      <c r="D50" s="61">
        <v>652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</row>
    <row r="51" spans="1:203" s="60" customFormat="1" ht="20.100000000000001" customHeight="1" x14ac:dyDescent="0.2">
      <c r="A51" s="57"/>
      <c r="B51" s="50" t="s">
        <v>28</v>
      </c>
      <c r="C51" s="59"/>
      <c r="D51" s="61">
        <v>20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</row>
    <row r="52" spans="1:203" s="60" customFormat="1" ht="20.100000000000001" customHeight="1" x14ac:dyDescent="0.2">
      <c r="A52" s="57"/>
      <c r="B52" s="50" t="s">
        <v>51</v>
      </c>
      <c r="C52" s="59"/>
      <c r="D52" s="61">
        <v>10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</row>
    <row r="53" spans="1:203" s="60" customFormat="1" ht="20.100000000000001" customHeight="1" x14ac:dyDescent="0.2">
      <c r="A53" s="57"/>
      <c r="B53" s="50" t="s">
        <v>30</v>
      </c>
      <c r="C53" s="59"/>
      <c r="D53" s="61">
        <v>2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</row>
    <row r="54" spans="1:203" s="50" customFormat="1" ht="20.100000000000001" customHeight="1" x14ac:dyDescent="0.25">
      <c r="B54" s="50" t="s">
        <v>18</v>
      </c>
      <c r="C54" s="59"/>
      <c r="D54" s="61">
        <v>15</v>
      </c>
    </row>
    <row r="55" spans="1:203" s="60" customFormat="1" ht="20.100000000000001" customHeight="1" x14ac:dyDescent="0.2">
      <c r="A55" s="57"/>
      <c r="B55" s="59"/>
      <c r="C55" s="59"/>
      <c r="D55" s="61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</row>
    <row r="56" spans="1:203" s="56" customFormat="1" ht="20.100000000000001" customHeight="1" x14ac:dyDescent="0.2">
      <c r="A56" s="126" t="s">
        <v>29</v>
      </c>
      <c r="B56" s="126"/>
      <c r="C56" s="49"/>
      <c r="D56" s="46">
        <f>+D58</f>
        <v>4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</row>
    <row r="57" spans="1:203" s="56" customFormat="1" ht="20.100000000000001" customHeight="1" x14ac:dyDescent="0.2">
      <c r="A57" s="57"/>
      <c r="B57" s="59"/>
      <c r="C57" s="59"/>
      <c r="D57" s="61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</row>
    <row r="58" spans="1:203" s="56" customFormat="1" ht="20.100000000000001" customHeight="1" x14ac:dyDescent="0.2">
      <c r="A58" s="57"/>
      <c r="B58" s="59" t="s">
        <v>18</v>
      </c>
      <c r="C58" s="59"/>
      <c r="D58" s="61">
        <v>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</row>
    <row r="59" spans="1:203" s="60" customFormat="1" ht="20.100000000000001" customHeight="1" x14ac:dyDescent="0.2">
      <c r="A59" s="57"/>
      <c r="B59" s="59"/>
      <c r="C59" s="59"/>
      <c r="D59" s="61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</row>
    <row r="60" spans="1:203" s="56" customFormat="1" ht="20.100000000000001" customHeight="1" x14ac:dyDescent="0.2">
      <c r="A60" s="126" t="s">
        <v>52</v>
      </c>
      <c r="B60" s="126"/>
      <c r="C60" s="49"/>
      <c r="D60" s="46">
        <v>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</row>
    <row r="61" spans="1:203" s="60" customFormat="1" ht="20.100000000000001" customHeight="1" x14ac:dyDescent="0.2">
      <c r="A61" s="57"/>
      <c r="B61" s="59"/>
      <c r="C61" s="59"/>
      <c r="D61" s="61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</row>
    <row r="62" spans="1:203" s="56" customFormat="1" ht="20.100000000000001" customHeight="1" x14ac:dyDescent="0.2">
      <c r="A62" s="126" t="s">
        <v>288</v>
      </c>
      <c r="B62" s="126"/>
      <c r="C62" s="49"/>
      <c r="D62" s="46"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</row>
    <row r="63" spans="1:203" s="60" customFormat="1" ht="20.100000000000001" customHeight="1" x14ac:dyDescent="0.2">
      <c r="A63" s="57"/>
      <c r="B63" s="58"/>
      <c r="C63" s="59"/>
      <c r="D63" s="61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</row>
    <row r="64" spans="1:203" s="56" customFormat="1" ht="20.100000000000001" customHeight="1" x14ac:dyDescent="0.2">
      <c r="A64" s="121" t="s">
        <v>31</v>
      </c>
      <c r="B64" s="121"/>
      <c r="C64" s="49"/>
      <c r="D64" s="44">
        <f>+D66+D81</f>
        <v>1967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</row>
    <row r="65" spans="1:203" s="60" customFormat="1" ht="20.100000000000001" customHeight="1" x14ac:dyDescent="0.2">
      <c r="A65" s="57"/>
      <c r="B65" s="58"/>
      <c r="C65" s="59"/>
      <c r="D65" s="6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</row>
    <row r="66" spans="1:203" s="56" customFormat="1" ht="20.100000000000001" customHeight="1" x14ac:dyDescent="0.2">
      <c r="A66" s="120" t="s">
        <v>9</v>
      </c>
      <c r="B66" s="120"/>
      <c r="C66" s="49"/>
      <c r="D66" s="46">
        <f>+D68+D70+D75+D77</f>
        <v>9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</row>
    <row r="67" spans="1:203" s="60" customFormat="1" ht="20.100000000000001" customHeight="1" x14ac:dyDescent="0.2">
      <c r="A67" s="57"/>
      <c r="B67" s="59"/>
      <c r="C67" s="59"/>
      <c r="D67" s="61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</row>
    <row r="68" spans="1:203" s="56" customFormat="1" ht="20.100000000000001" customHeight="1" x14ac:dyDescent="0.2">
      <c r="A68" s="126" t="s">
        <v>10</v>
      </c>
      <c r="B68" s="126"/>
      <c r="C68" s="49"/>
      <c r="D68" s="46">
        <v>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</row>
    <row r="69" spans="1:203" s="60" customFormat="1" ht="20.100000000000001" customHeight="1" x14ac:dyDescent="0.2">
      <c r="A69" s="57"/>
      <c r="B69" s="59"/>
      <c r="C69" s="59"/>
      <c r="D69" s="61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</row>
    <row r="70" spans="1:203" s="56" customFormat="1" ht="20.100000000000001" customHeight="1" x14ac:dyDescent="0.2">
      <c r="A70" s="126" t="s">
        <v>12</v>
      </c>
      <c r="B70" s="126"/>
      <c r="C70" s="49"/>
      <c r="D70" s="46">
        <f>SUM(D72:D73)</f>
        <v>6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</row>
    <row r="71" spans="1:203" s="60" customFormat="1" ht="20.100000000000001" customHeight="1" x14ac:dyDescent="0.2">
      <c r="A71" s="57"/>
      <c r="B71" s="59"/>
      <c r="C71" s="59"/>
      <c r="D71" s="61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</row>
    <row r="72" spans="1:203" s="56" customFormat="1" ht="20.100000000000001" customHeight="1" x14ac:dyDescent="0.2">
      <c r="A72" s="57"/>
      <c r="B72" s="57" t="s">
        <v>356</v>
      </c>
      <c r="C72" s="50"/>
      <c r="D72" s="61">
        <v>2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</row>
    <row r="73" spans="1:203" s="56" customFormat="1" ht="20.100000000000001" customHeight="1" x14ac:dyDescent="0.2">
      <c r="A73" s="57"/>
      <c r="B73" s="57" t="s">
        <v>355</v>
      </c>
      <c r="C73" s="50"/>
      <c r="D73" s="61">
        <v>4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</row>
    <row r="74" spans="1:203" s="60" customFormat="1" ht="20.100000000000001" customHeight="1" x14ac:dyDescent="0.2">
      <c r="A74" s="57"/>
      <c r="B74" s="59"/>
      <c r="C74" s="59"/>
      <c r="D74" s="61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</row>
    <row r="75" spans="1:203" s="56" customFormat="1" ht="20.100000000000001" customHeight="1" x14ac:dyDescent="0.2">
      <c r="A75" s="126" t="s">
        <v>19</v>
      </c>
      <c r="B75" s="126"/>
      <c r="C75" s="49"/>
      <c r="D75" s="46">
        <v>0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</row>
    <row r="76" spans="1:203" s="60" customFormat="1" ht="20.100000000000001" customHeight="1" x14ac:dyDescent="0.2">
      <c r="A76" s="57"/>
      <c r="B76" s="59"/>
      <c r="C76" s="59"/>
      <c r="D76" s="61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</row>
    <row r="77" spans="1:203" s="56" customFormat="1" ht="20.100000000000001" customHeight="1" x14ac:dyDescent="0.2">
      <c r="A77" s="126" t="s">
        <v>21</v>
      </c>
      <c r="B77" s="126"/>
      <c r="C77" s="49"/>
      <c r="D77" s="46">
        <f>+D79</f>
        <v>3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</row>
    <row r="78" spans="1:203" s="56" customFormat="1" ht="20.100000000000001" customHeight="1" x14ac:dyDescent="0.2">
      <c r="A78" s="57"/>
      <c r="B78" s="59"/>
      <c r="C78" s="59"/>
      <c r="D78" s="61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</row>
    <row r="79" spans="1:203" s="56" customFormat="1" ht="20.100000000000001" customHeight="1" x14ac:dyDescent="0.2">
      <c r="A79" s="57"/>
      <c r="B79" s="59" t="s">
        <v>18</v>
      </c>
      <c r="C79" s="49"/>
      <c r="D79" s="61">
        <v>3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</row>
    <row r="80" spans="1:203" s="60" customFormat="1" ht="20.100000000000001" customHeight="1" x14ac:dyDescent="0.2">
      <c r="A80" s="57"/>
      <c r="B80" s="59"/>
      <c r="C80" s="59"/>
      <c r="D80" s="61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</row>
    <row r="81" spans="1:203" s="56" customFormat="1" ht="20.100000000000001" customHeight="1" x14ac:dyDescent="0.2">
      <c r="A81" s="120" t="s">
        <v>22</v>
      </c>
      <c r="B81" s="120"/>
      <c r="C81" s="49"/>
      <c r="D81" s="46">
        <f>+D83+D90+D92+D94</f>
        <v>1958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</row>
    <row r="82" spans="1:203" s="60" customFormat="1" ht="20.100000000000001" customHeight="1" x14ac:dyDescent="0.2">
      <c r="A82" s="57"/>
      <c r="B82" s="59"/>
      <c r="C82" s="59"/>
      <c r="D82" s="61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</row>
    <row r="83" spans="1:203" s="56" customFormat="1" ht="20.100000000000001" customHeight="1" x14ac:dyDescent="0.2">
      <c r="A83" s="126" t="s">
        <v>23</v>
      </c>
      <c r="B83" s="126"/>
      <c r="C83" s="49"/>
      <c r="D83" s="46">
        <f>SUM(D85:D88)</f>
        <v>1958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</row>
    <row r="84" spans="1:203" s="60" customFormat="1" ht="20.100000000000001" customHeight="1" x14ac:dyDescent="0.2">
      <c r="A84" s="57"/>
      <c r="B84" s="59"/>
      <c r="C84" s="59"/>
      <c r="D84" s="61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</row>
    <row r="85" spans="1:203" s="60" customFormat="1" ht="20.100000000000001" customHeight="1" x14ac:dyDescent="0.2">
      <c r="A85" s="57"/>
      <c r="B85" s="50" t="s">
        <v>33</v>
      </c>
      <c r="C85" s="59"/>
      <c r="D85" s="61">
        <v>1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</row>
    <row r="86" spans="1:203" s="60" customFormat="1" ht="20.100000000000001" customHeight="1" x14ac:dyDescent="0.2">
      <c r="A86" s="57"/>
      <c r="B86" s="50" t="s">
        <v>34</v>
      </c>
      <c r="C86" s="59"/>
      <c r="D86" s="61">
        <v>1812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</row>
    <row r="87" spans="1:203" s="60" customFormat="1" ht="20.100000000000001" customHeight="1" x14ac:dyDescent="0.2">
      <c r="A87" s="57"/>
      <c r="B87" s="50" t="s">
        <v>35</v>
      </c>
      <c r="C87" s="59"/>
      <c r="D87" s="61">
        <v>75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</row>
    <row r="88" spans="1:203" s="50" customFormat="1" ht="20.100000000000001" customHeight="1" x14ac:dyDescent="0.25">
      <c r="B88" s="50" t="s">
        <v>18</v>
      </c>
      <c r="D88" s="61">
        <v>70</v>
      </c>
    </row>
    <row r="89" spans="1:203" s="60" customFormat="1" ht="20.100000000000001" customHeight="1" x14ac:dyDescent="0.2">
      <c r="A89" s="57"/>
      <c r="B89" s="59"/>
      <c r="C89" s="59"/>
      <c r="D89" s="61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</row>
    <row r="90" spans="1:203" s="56" customFormat="1" ht="20.100000000000001" customHeight="1" x14ac:dyDescent="0.2">
      <c r="A90" s="126" t="s">
        <v>29</v>
      </c>
      <c r="B90" s="126"/>
      <c r="C90" s="49"/>
      <c r="D90" s="46"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</row>
    <row r="91" spans="1:203" s="60" customFormat="1" ht="20.100000000000001" customHeight="1" x14ac:dyDescent="0.2">
      <c r="A91" s="57"/>
      <c r="B91" s="59"/>
      <c r="C91" s="59"/>
      <c r="D91" s="61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</row>
    <row r="92" spans="1:203" s="56" customFormat="1" ht="20.100000000000001" customHeight="1" x14ac:dyDescent="0.2">
      <c r="A92" s="126" t="s">
        <v>52</v>
      </c>
      <c r="B92" s="126"/>
      <c r="C92" s="49"/>
      <c r="D92" s="46"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</row>
    <row r="93" spans="1:203" s="60" customFormat="1" ht="20.100000000000001" customHeight="1" x14ac:dyDescent="0.2">
      <c r="A93" s="57"/>
      <c r="B93" s="59"/>
      <c r="C93" s="59"/>
      <c r="D93" s="6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</row>
    <row r="94" spans="1:203" s="56" customFormat="1" ht="20.100000000000001" customHeight="1" x14ac:dyDescent="0.2">
      <c r="A94" s="126" t="s">
        <v>288</v>
      </c>
      <c r="B94" s="126"/>
      <c r="C94" s="49"/>
      <c r="D94" s="46">
        <v>0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</row>
    <row r="95" spans="1:203" s="60" customFormat="1" ht="20.100000000000001" customHeight="1" x14ac:dyDescent="0.2">
      <c r="A95" s="57"/>
      <c r="B95" s="58"/>
      <c r="C95" s="59"/>
      <c r="D95" s="61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</row>
    <row r="96" spans="1:203" s="56" customFormat="1" ht="20.100000000000001" customHeight="1" x14ac:dyDescent="0.2">
      <c r="A96" s="122" t="s">
        <v>257</v>
      </c>
      <c r="B96" s="122"/>
      <c r="C96" s="122"/>
      <c r="D96" s="122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</row>
    <row r="97" spans="1:203" s="56" customFormat="1" ht="20.100000000000001" customHeight="1" x14ac:dyDescent="0.2">
      <c r="A97" s="122"/>
      <c r="B97" s="122"/>
      <c r="C97" s="122"/>
      <c r="D97" s="12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</row>
    <row r="98" spans="1:203" s="60" customFormat="1" ht="20.100000000000001" customHeight="1" x14ac:dyDescent="0.2">
      <c r="A98" s="57"/>
      <c r="B98" s="58"/>
      <c r="C98" s="59"/>
      <c r="D98" s="61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</row>
    <row r="99" spans="1:203" s="56" customFormat="1" ht="20.100000000000001" customHeight="1" x14ac:dyDescent="0.2">
      <c r="A99" s="121" t="s">
        <v>36</v>
      </c>
      <c r="B99" s="121"/>
      <c r="C99" s="49"/>
      <c r="D99" s="44">
        <f>+D101+D128+D139</f>
        <v>21786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</row>
    <row r="100" spans="1:203" s="60" customFormat="1" ht="20.100000000000001" customHeight="1" x14ac:dyDescent="0.2">
      <c r="A100" s="57"/>
      <c r="B100" s="58"/>
      <c r="C100" s="59"/>
      <c r="D100" s="61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</row>
    <row r="101" spans="1:203" s="56" customFormat="1" ht="20.100000000000001" customHeight="1" x14ac:dyDescent="0.2">
      <c r="A101" s="120" t="s">
        <v>37</v>
      </c>
      <c r="B101" s="120"/>
      <c r="C101" s="49"/>
      <c r="D101" s="46">
        <f>SUM(D103:D126)</f>
        <v>12828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</row>
    <row r="102" spans="1:203" s="60" customFormat="1" ht="20.100000000000001" customHeight="1" x14ac:dyDescent="0.2">
      <c r="A102" s="57"/>
      <c r="B102" s="58"/>
      <c r="C102" s="59"/>
      <c r="D102" s="61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</row>
    <row r="103" spans="1:203" s="60" customFormat="1" ht="20.100000000000001" customHeight="1" x14ac:dyDescent="0.2">
      <c r="A103" s="57"/>
      <c r="B103" s="50" t="s">
        <v>38</v>
      </c>
      <c r="C103" s="59"/>
      <c r="D103" s="61">
        <v>12737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</row>
    <row r="104" spans="1:203" s="60" customFormat="1" ht="20.100000000000001" customHeight="1" x14ac:dyDescent="0.2">
      <c r="A104" s="57"/>
      <c r="B104" s="50" t="s">
        <v>329</v>
      </c>
      <c r="C104" s="59"/>
      <c r="D104" s="61">
        <v>1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</row>
    <row r="105" spans="1:203" s="60" customFormat="1" ht="20.100000000000001" customHeight="1" x14ac:dyDescent="0.2">
      <c r="A105" s="57"/>
      <c r="B105" s="50" t="s">
        <v>485</v>
      </c>
      <c r="C105" s="59"/>
      <c r="D105" s="61">
        <v>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</row>
    <row r="106" spans="1:203" s="60" customFormat="1" ht="20.100000000000001" customHeight="1" x14ac:dyDescent="0.2">
      <c r="A106" s="57"/>
      <c r="B106" s="50" t="s">
        <v>392</v>
      </c>
      <c r="C106" s="59"/>
      <c r="D106" s="61">
        <v>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</row>
    <row r="107" spans="1:203" s="60" customFormat="1" ht="20.100000000000001" customHeight="1" x14ac:dyDescent="0.2">
      <c r="A107" s="57"/>
      <c r="B107" s="50" t="s">
        <v>253</v>
      </c>
      <c r="C107" s="59"/>
      <c r="D107" s="61">
        <v>6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</row>
    <row r="108" spans="1:203" s="60" customFormat="1" ht="20.100000000000001" customHeight="1" x14ac:dyDescent="0.2">
      <c r="A108" s="57"/>
      <c r="B108" s="50" t="s">
        <v>326</v>
      </c>
      <c r="C108" s="59"/>
      <c r="D108" s="61">
        <v>1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</row>
    <row r="109" spans="1:203" s="60" customFormat="1" ht="20.100000000000001" customHeight="1" x14ac:dyDescent="0.2">
      <c r="A109" s="57"/>
      <c r="B109" s="50" t="s">
        <v>331</v>
      </c>
      <c r="C109" s="59"/>
      <c r="D109" s="61">
        <v>5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</row>
    <row r="110" spans="1:203" s="60" customFormat="1" ht="20.100000000000001" customHeight="1" x14ac:dyDescent="0.2">
      <c r="A110" s="57"/>
      <c r="B110" s="50" t="s">
        <v>320</v>
      </c>
      <c r="C110" s="59"/>
      <c r="D110" s="61">
        <v>6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</row>
    <row r="111" spans="1:203" s="60" customFormat="1" ht="20.100000000000001" customHeight="1" x14ac:dyDescent="0.2">
      <c r="A111" s="57"/>
      <c r="B111" s="50" t="s">
        <v>328</v>
      </c>
      <c r="C111" s="59"/>
      <c r="D111" s="61">
        <v>2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</row>
    <row r="112" spans="1:203" s="60" customFormat="1" ht="20.100000000000001" customHeight="1" x14ac:dyDescent="0.2">
      <c r="A112" s="57"/>
      <c r="B112" s="50" t="s">
        <v>332</v>
      </c>
      <c r="C112" s="59"/>
      <c r="D112" s="61">
        <v>12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</row>
    <row r="113" spans="1:203" s="60" customFormat="1" ht="20.100000000000001" customHeight="1" x14ac:dyDescent="0.2">
      <c r="A113" s="57"/>
      <c r="B113" s="50" t="s">
        <v>410</v>
      </c>
      <c r="C113" s="59"/>
      <c r="D113" s="61">
        <v>1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</row>
    <row r="114" spans="1:203" s="60" customFormat="1" ht="20.100000000000001" customHeight="1" x14ac:dyDescent="0.2">
      <c r="A114" s="57"/>
      <c r="B114" s="50" t="s">
        <v>357</v>
      </c>
      <c r="C114" s="59"/>
      <c r="D114" s="61">
        <v>1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</row>
    <row r="115" spans="1:203" s="60" customFormat="1" ht="20.100000000000001" customHeight="1" x14ac:dyDescent="0.2">
      <c r="A115" s="57"/>
      <c r="B115" s="50" t="s">
        <v>96</v>
      </c>
      <c r="C115" s="59"/>
      <c r="D115" s="61">
        <v>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</row>
    <row r="116" spans="1:203" s="60" customFormat="1" ht="20.100000000000001" customHeight="1" x14ac:dyDescent="0.2">
      <c r="A116" s="57"/>
      <c r="B116" s="50" t="s">
        <v>483</v>
      </c>
      <c r="C116" s="59"/>
      <c r="D116" s="61">
        <v>1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</row>
    <row r="117" spans="1:203" s="60" customFormat="1" ht="20.100000000000001" customHeight="1" x14ac:dyDescent="0.2">
      <c r="A117" s="57"/>
      <c r="B117" s="50" t="s">
        <v>330</v>
      </c>
      <c r="C117" s="59"/>
      <c r="D117" s="61">
        <v>9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</row>
    <row r="118" spans="1:203" s="60" customFormat="1" ht="20.100000000000001" customHeight="1" x14ac:dyDescent="0.2">
      <c r="A118" s="57"/>
      <c r="B118" s="50" t="s">
        <v>482</v>
      </c>
      <c r="C118" s="59"/>
      <c r="D118" s="61">
        <v>1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</row>
    <row r="119" spans="1:203" s="60" customFormat="1" ht="20.100000000000001" customHeight="1" x14ac:dyDescent="0.2">
      <c r="A119" s="57"/>
      <c r="B119" s="50" t="s">
        <v>333</v>
      </c>
      <c r="C119" s="59"/>
      <c r="D119" s="61">
        <v>4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</row>
    <row r="120" spans="1:203" s="60" customFormat="1" ht="20.100000000000001" customHeight="1" x14ac:dyDescent="0.2">
      <c r="A120" s="57"/>
      <c r="B120" s="50" t="s">
        <v>39</v>
      </c>
      <c r="C120" s="59"/>
      <c r="D120" s="61">
        <v>4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</row>
    <row r="121" spans="1:203" s="60" customFormat="1" ht="20.100000000000001" customHeight="1" x14ac:dyDescent="0.2">
      <c r="A121" s="57"/>
      <c r="B121" s="63" t="s">
        <v>481</v>
      </c>
      <c r="C121" s="59"/>
      <c r="D121" s="61">
        <v>1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</row>
    <row r="122" spans="1:203" s="60" customFormat="1" ht="20.100000000000001" customHeight="1" x14ac:dyDescent="0.2">
      <c r="A122" s="57"/>
      <c r="B122" s="50" t="s">
        <v>327</v>
      </c>
      <c r="C122" s="59"/>
      <c r="D122" s="61">
        <v>1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</row>
    <row r="123" spans="1:203" s="60" customFormat="1" ht="20.100000000000001" customHeight="1" x14ac:dyDescent="0.2">
      <c r="A123" s="57"/>
      <c r="B123" s="50" t="s">
        <v>484</v>
      </c>
      <c r="C123" s="59"/>
      <c r="D123" s="61">
        <v>1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</row>
    <row r="124" spans="1:203" s="60" customFormat="1" ht="20.100000000000001" customHeight="1" x14ac:dyDescent="0.2">
      <c r="A124" s="57"/>
      <c r="B124" s="50" t="s">
        <v>486</v>
      </c>
      <c r="C124" s="59"/>
      <c r="D124" s="61">
        <v>1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</row>
    <row r="125" spans="1:203" s="60" customFormat="1" ht="20.100000000000001" customHeight="1" x14ac:dyDescent="0.2">
      <c r="A125" s="57"/>
      <c r="B125" s="50" t="s">
        <v>133</v>
      </c>
      <c r="C125" s="59"/>
      <c r="D125" s="61">
        <v>4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</row>
    <row r="126" spans="1:203" s="60" customFormat="1" ht="20.100000000000001" customHeight="1" x14ac:dyDescent="0.2">
      <c r="A126" s="57"/>
      <c r="B126" s="50" t="s">
        <v>18</v>
      </c>
      <c r="C126" s="59"/>
      <c r="D126" s="61">
        <v>5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</row>
    <row r="127" spans="1:203" s="60" customFormat="1" ht="20.100000000000001" customHeight="1" x14ac:dyDescent="0.2">
      <c r="A127" s="57"/>
      <c r="B127" s="58"/>
      <c r="C127" s="59"/>
      <c r="D127" s="61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</row>
    <row r="128" spans="1:203" s="56" customFormat="1" ht="20.100000000000001" customHeight="1" x14ac:dyDescent="0.2">
      <c r="A128" s="120" t="s">
        <v>259</v>
      </c>
      <c r="B128" s="120"/>
      <c r="C128" s="49"/>
      <c r="D128" s="46">
        <f>SUM(D130:D137)</f>
        <v>8954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</row>
    <row r="129" spans="1:203" s="60" customFormat="1" ht="20.100000000000001" customHeight="1" x14ac:dyDescent="0.2">
      <c r="A129" s="57"/>
      <c r="B129" s="59"/>
      <c r="C129" s="59"/>
      <c r="D129" s="61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</row>
    <row r="130" spans="1:203" s="60" customFormat="1" ht="20.100000000000001" customHeight="1" x14ac:dyDescent="0.2">
      <c r="A130" s="57"/>
      <c r="B130" s="50" t="s">
        <v>222</v>
      </c>
      <c r="C130" s="59"/>
      <c r="D130" s="61">
        <v>8094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</row>
    <row r="131" spans="1:203" s="60" customFormat="1" ht="20.100000000000001" customHeight="1" x14ac:dyDescent="0.2">
      <c r="A131" s="57"/>
      <c r="B131" s="50" t="s">
        <v>204</v>
      </c>
      <c r="C131" s="59"/>
      <c r="D131" s="61">
        <v>10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</row>
    <row r="132" spans="1:203" s="60" customFormat="1" ht="20.100000000000001" customHeight="1" x14ac:dyDescent="0.2">
      <c r="A132" s="57"/>
      <c r="B132" s="50" t="s">
        <v>205</v>
      </c>
      <c r="C132" s="59"/>
      <c r="D132" s="61">
        <v>1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</row>
    <row r="133" spans="1:203" s="60" customFormat="1" ht="20.100000000000001" customHeight="1" x14ac:dyDescent="0.2">
      <c r="A133" s="57"/>
      <c r="B133" s="50" t="s">
        <v>206</v>
      </c>
      <c r="C133" s="59"/>
      <c r="D133" s="61">
        <v>3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</row>
    <row r="134" spans="1:203" s="60" customFormat="1" ht="20.100000000000001" customHeight="1" x14ac:dyDescent="0.2">
      <c r="A134" s="57"/>
      <c r="B134" s="50" t="s">
        <v>212</v>
      </c>
      <c r="C134" s="59"/>
      <c r="D134" s="61">
        <v>126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</row>
    <row r="135" spans="1:203" s="60" customFormat="1" ht="20.100000000000001" customHeight="1" x14ac:dyDescent="0.2">
      <c r="A135" s="57"/>
      <c r="B135" s="50" t="s">
        <v>216</v>
      </c>
      <c r="C135" s="59"/>
      <c r="D135" s="61">
        <v>6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</row>
    <row r="136" spans="1:203" s="60" customFormat="1" ht="20.100000000000001" customHeight="1" x14ac:dyDescent="0.2">
      <c r="A136" s="57"/>
      <c r="B136" s="50" t="s">
        <v>219</v>
      </c>
      <c r="C136" s="59"/>
      <c r="D136" s="61">
        <v>18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</row>
    <row r="137" spans="1:203" s="50" customFormat="1" ht="20.100000000000001" customHeight="1" x14ac:dyDescent="0.25">
      <c r="B137" s="50" t="s">
        <v>358</v>
      </c>
      <c r="C137" s="59"/>
      <c r="D137" s="61">
        <v>696</v>
      </c>
    </row>
    <row r="138" spans="1:203" s="60" customFormat="1" ht="20.100000000000001" customHeight="1" x14ac:dyDescent="0.2">
      <c r="A138" s="57"/>
      <c r="B138" s="58"/>
      <c r="C138" s="59"/>
      <c r="D138" s="61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</row>
    <row r="139" spans="1:203" s="56" customFormat="1" ht="20.100000000000001" customHeight="1" x14ac:dyDescent="0.2">
      <c r="A139" s="120" t="s">
        <v>319</v>
      </c>
      <c r="B139" s="120"/>
      <c r="C139" s="49"/>
      <c r="D139" s="46">
        <f>+D141</f>
        <v>4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</row>
    <row r="140" spans="1:203" s="56" customFormat="1" ht="20.100000000000001" customHeight="1" x14ac:dyDescent="0.2">
      <c r="A140" s="57"/>
      <c r="B140" s="58"/>
      <c r="C140" s="59"/>
      <c r="D140" s="61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</row>
    <row r="141" spans="1:203" s="56" customFormat="1" ht="20.100000000000001" customHeight="1" x14ac:dyDescent="0.2">
      <c r="A141" s="57"/>
      <c r="B141" s="50" t="s">
        <v>18</v>
      </c>
      <c r="C141" s="59"/>
      <c r="D141" s="61">
        <v>4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</row>
    <row r="142" spans="1:203" s="60" customFormat="1" ht="20.100000000000001" customHeight="1" x14ac:dyDescent="0.2">
      <c r="A142" s="57"/>
      <c r="B142" s="58"/>
      <c r="C142" s="59"/>
      <c r="D142" s="61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</row>
    <row r="143" spans="1:203" s="56" customFormat="1" ht="20.100000000000001" customHeight="1" x14ac:dyDescent="0.2">
      <c r="A143" s="121" t="s">
        <v>40</v>
      </c>
      <c r="B143" s="121"/>
      <c r="C143" s="49"/>
      <c r="D143" s="44">
        <f>SUM(D145:D147)</f>
        <v>2772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</row>
    <row r="144" spans="1:203" s="60" customFormat="1" ht="20.100000000000001" customHeight="1" x14ac:dyDescent="0.2">
      <c r="A144" s="57"/>
      <c r="B144" s="58"/>
      <c r="C144" s="59"/>
      <c r="D144" s="61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</row>
    <row r="145" spans="1:203" s="60" customFormat="1" ht="20.100000000000001" customHeight="1" x14ac:dyDescent="0.2">
      <c r="A145" s="57"/>
      <c r="B145" s="50" t="s">
        <v>41</v>
      </c>
      <c r="C145" s="59"/>
      <c r="D145" s="61">
        <v>585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</row>
    <row r="146" spans="1:203" s="60" customFormat="1" ht="20.100000000000001" customHeight="1" x14ac:dyDescent="0.2">
      <c r="A146" s="57"/>
      <c r="B146" s="50" t="s">
        <v>42</v>
      </c>
      <c r="C146" s="59"/>
      <c r="D146" s="61">
        <v>2121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</row>
    <row r="147" spans="1:203" s="60" customFormat="1" ht="20.100000000000001" customHeight="1" x14ac:dyDescent="0.2">
      <c r="A147" s="57"/>
      <c r="B147" s="50" t="s">
        <v>32</v>
      </c>
      <c r="C147" s="59"/>
      <c r="D147" s="61">
        <v>66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</row>
    <row r="148" spans="1:203" s="60" customFormat="1" ht="20.100000000000001" customHeight="1" x14ac:dyDescent="0.2">
      <c r="A148" s="57"/>
      <c r="B148" s="58"/>
      <c r="C148" s="59"/>
      <c r="D148" s="61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</row>
    <row r="149" spans="1:203" s="56" customFormat="1" ht="20.100000000000001" customHeight="1" x14ac:dyDescent="0.2">
      <c r="A149" s="122" t="s">
        <v>43</v>
      </c>
      <c r="B149" s="122"/>
      <c r="C149" s="122"/>
      <c r="D149" s="12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</row>
    <row r="150" spans="1:203" s="56" customFormat="1" ht="20.100000000000001" customHeight="1" x14ac:dyDescent="0.2">
      <c r="A150" s="122"/>
      <c r="B150" s="122"/>
      <c r="C150" s="122"/>
      <c r="D150" s="12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</row>
    <row r="151" spans="1:203" s="60" customFormat="1" ht="20.100000000000001" customHeight="1" x14ac:dyDescent="0.2">
      <c r="A151" s="57"/>
      <c r="B151" s="58"/>
      <c r="C151" s="59"/>
      <c r="D151" s="61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</row>
    <row r="152" spans="1:203" s="56" customFormat="1" ht="20.100000000000001" customHeight="1" x14ac:dyDescent="0.2">
      <c r="A152" s="121" t="s">
        <v>242</v>
      </c>
      <c r="B152" s="121"/>
      <c r="C152" s="49"/>
      <c r="D152" s="44">
        <f>+D154+D185+D196</f>
        <v>1761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</row>
    <row r="153" spans="1:203" s="60" customFormat="1" ht="20.100000000000001" customHeight="1" x14ac:dyDescent="0.2">
      <c r="A153" s="57"/>
      <c r="B153" s="58"/>
      <c r="C153" s="59"/>
      <c r="D153" s="61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</row>
    <row r="154" spans="1:203" s="56" customFormat="1" ht="20.100000000000001" customHeight="1" x14ac:dyDescent="0.2">
      <c r="A154" s="120" t="s">
        <v>44</v>
      </c>
      <c r="B154" s="120"/>
      <c r="C154" s="49"/>
      <c r="D154" s="46">
        <f>SUM(D156:D183)</f>
        <v>236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</row>
    <row r="155" spans="1:203" s="60" customFormat="1" ht="20.100000000000001" customHeight="1" x14ac:dyDescent="0.2">
      <c r="A155" s="57"/>
      <c r="B155" s="58"/>
      <c r="C155" s="59"/>
      <c r="D155" s="61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</row>
    <row r="156" spans="1:203" s="60" customFormat="1" ht="20.100000000000001" customHeight="1" x14ac:dyDescent="0.2">
      <c r="A156" s="57"/>
      <c r="B156" s="50" t="s">
        <v>38</v>
      </c>
      <c r="C156" s="59"/>
      <c r="D156" s="61">
        <v>70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</row>
    <row r="157" spans="1:203" s="60" customFormat="1" ht="20.100000000000001" customHeight="1" x14ac:dyDescent="0.2">
      <c r="A157" s="57"/>
      <c r="B157" s="50" t="s">
        <v>487</v>
      </c>
      <c r="C157" s="59"/>
      <c r="D157" s="61">
        <v>1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</row>
    <row r="158" spans="1:203" s="60" customFormat="1" ht="20.100000000000001" customHeight="1" x14ac:dyDescent="0.2">
      <c r="A158" s="57"/>
      <c r="B158" s="50" t="s">
        <v>253</v>
      </c>
      <c r="C158" s="59"/>
      <c r="D158" s="61">
        <v>1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</row>
    <row r="159" spans="1:203" s="60" customFormat="1" ht="20.100000000000001" customHeight="1" x14ac:dyDescent="0.2">
      <c r="A159" s="57"/>
      <c r="B159" s="50" t="s">
        <v>361</v>
      </c>
      <c r="C159" s="59"/>
      <c r="D159" s="61">
        <v>8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</row>
    <row r="160" spans="1:203" s="60" customFormat="1" ht="20.100000000000001" customHeight="1" x14ac:dyDescent="0.2">
      <c r="A160" s="57"/>
      <c r="B160" s="50" t="s">
        <v>340</v>
      </c>
      <c r="C160" s="59"/>
      <c r="D160" s="61">
        <v>6</v>
      </c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</row>
    <row r="161" spans="1:203" s="60" customFormat="1" ht="20.100000000000001" customHeight="1" x14ac:dyDescent="0.2">
      <c r="A161" s="57"/>
      <c r="B161" s="50" t="s">
        <v>342</v>
      </c>
      <c r="C161" s="59"/>
      <c r="D161" s="61">
        <v>6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</row>
    <row r="162" spans="1:203" s="60" customFormat="1" ht="20.100000000000001" customHeight="1" x14ac:dyDescent="0.2">
      <c r="A162" s="57"/>
      <c r="B162" s="50" t="s">
        <v>289</v>
      </c>
      <c r="C162" s="59"/>
      <c r="D162" s="61">
        <v>1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</row>
    <row r="163" spans="1:203" s="60" customFormat="1" ht="20.100000000000001" customHeight="1" x14ac:dyDescent="0.2">
      <c r="A163" s="57"/>
      <c r="B163" s="50" t="s">
        <v>338</v>
      </c>
      <c r="C163" s="59"/>
      <c r="D163" s="61">
        <v>1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</row>
    <row r="164" spans="1:203" s="60" customFormat="1" ht="20.100000000000001" customHeight="1" x14ac:dyDescent="0.2">
      <c r="A164" s="57"/>
      <c r="B164" s="50" t="s">
        <v>337</v>
      </c>
      <c r="C164" s="59"/>
      <c r="D164" s="61">
        <v>2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</row>
    <row r="165" spans="1:203" s="60" customFormat="1" ht="20.100000000000001" customHeight="1" x14ac:dyDescent="0.2">
      <c r="A165" s="57"/>
      <c r="B165" s="50" t="s">
        <v>414</v>
      </c>
      <c r="C165" s="59"/>
      <c r="D165" s="61">
        <v>2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</row>
    <row r="166" spans="1:203" s="60" customFormat="1" ht="20.100000000000001" customHeight="1" x14ac:dyDescent="0.2">
      <c r="A166" s="57"/>
      <c r="B166" s="50" t="s">
        <v>320</v>
      </c>
      <c r="C166" s="59"/>
      <c r="D166" s="61">
        <v>32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</row>
    <row r="167" spans="1:203" s="60" customFormat="1" ht="20.100000000000001" customHeight="1" x14ac:dyDescent="0.2">
      <c r="A167" s="57"/>
      <c r="B167" s="50" t="s">
        <v>336</v>
      </c>
      <c r="C167" s="59"/>
      <c r="D167" s="61">
        <v>1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</row>
    <row r="168" spans="1:203" s="60" customFormat="1" ht="20.100000000000001" customHeight="1" x14ac:dyDescent="0.2">
      <c r="A168" s="57"/>
      <c r="B168" s="50" t="s">
        <v>335</v>
      </c>
      <c r="C168" s="59"/>
      <c r="D168" s="61">
        <v>1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</row>
    <row r="169" spans="1:203" s="60" customFormat="1" ht="20.100000000000001" customHeight="1" x14ac:dyDescent="0.2">
      <c r="A169" s="57"/>
      <c r="B169" s="50" t="s">
        <v>339</v>
      </c>
      <c r="C169" s="59"/>
      <c r="D169" s="61">
        <v>9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</row>
    <row r="170" spans="1:203" s="60" customFormat="1" ht="20.100000000000001" customHeight="1" x14ac:dyDescent="0.2">
      <c r="A170" s="57"/>
      <c r="B170" s="50" t="s">
        <v>489</v>
      </c>
      <c r="C170" s="59"/>
      <c r="D170" s="61">
        <v>1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</row>
    <row r="171" spans="1:203" s="60" customFormat="1" ht="20.100000000000001" customHeight="1" x14ac:dyDescent="0.2">
      <c r="A171" s="57"/>
      <c r="B171" s="50" t="s">
        <v>411</v>
      </c>
      <c r="C171" s="59"/>
      <c r="D171" s="61">
        <v>6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</row>
    <row r="172" spans="1:203" s="60" customFormat="1" ht="20.100000000000001" customHeight="1" x14ac:dyDescent="0.2">
      <c r="A172" s="57"/>
      <c r="B172" s="50" t="s">
        <v>413</v>
      </c>
      <c r="C172" s="59"/>
      <c r="D172" s="61">
        <v>12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</row>
    <row r="173" spans="1:203" s="60" customFormat="1" ht="20.100000000000001" customHeight="1" x14ac:dyDescent="0.2">
      <c r="A173" s="57"/>
      <c r="B173" s="50" t="s">
        <v>360</v>
      </c>
      <c r="C173" s="59"/>
      <c r="D173" s="61">
        <v>2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</row>
    <row r="174" spans="1:203" s="60" customFormat="1" ht="20.100000000000001" customHeight="1" x14ac:dyDescent="0.2">
      <c r="A174" s="57"/>
      <c r="B174" s="50" t="s">
        <v>362</v>
      </c>
      <c r="C174" s="59"/>
      <c r="D174" s="61">
        <v>1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</row>
    <row r="175" spans="1:203" s="60" customFormat="1" ht="20.100000000000001" customHeight="1" x14ac:dyDescent="0.2">
      <c r="A175" s="57"/>
      <c r="B175" s="50" t="s">
        <v>330</v>
      </c>
      <c r="C175" s="59"/>
      <c r="D175" s="61">
        <v>1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</row>
    <row r="176" spans="1:203" s="60" customFormat="1" ht="20.100000000000001" customHeight="1" x14ac:dyDescent="0.2">
      <c r="A176" s="57"/>
      <c r="B176" s="50" t="s">
        <v>334</v>
      </c>
      <c r="C176" s="59"/>
      <c r="D176" s="61">
        <v>4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</row>
    <row r="177" spans="1:203" s="60" customFormat="1" ht="20.100000000000001" customHeight="1" x14ac:dyDescent="0.2">
      <c r="A177" s="57"/>
      <c r="B177" s="50" t="s">
        <v>110</v>
      </c>
      <c r="C177" s="59"/>
      <c r="D177" s="61">
        <v>1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</row>
    <row r="178" spans="1:203" s="60" customFormat="1" ht="20.100000000000001" customHeight="1" x14ac:dyDescent="0.2">
      <c r="A178" s="57"/>
      <c r="B178" s="50" t="s">
        <v>359</v>
      </c>
      <c r="C178" s="59"/>
      <c r="D178" s="61">
        <v>1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</row>
    <row r="179" spans="1:203" s="60" customFormat="1" ht="20.100000000000001" customHeight="1" x14ac:dyDescent="0.2">
      <c r="A179" s="57"/>
      <c r="B179" s="50" t="s">
        <v>488</v>
      </c>
      <c r="C179" s="59"/>
      <c r="D179" s="61">
        <v>1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</row>
    <row r="180" spans="1:203" s="60" customFormat="1" ht="20.100000000000001" customHeight="1" x14ac:dyDescent="0.2">
      <c r="A180" s="57"/>
      <c r="B180" s="50" t="s">
        <v>341</v>
      </c>
      <c r="C180" s="59"/>
      <c r="D180" s="61">
        <v>35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</row>
    <row r="181" spans="1:203" s="60" customFormat="1" ht="20.100000000000001" customHeight="1" x14ac:dyDescent="0.2">
      <c r="A181" s="57"/>
      <c r="B181" s="50" t="s">
        <v>133</v>
      </c>
      <c r="C181" s="59"/>
      <c r="D181" s="61">
        <v>1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</row>
    <row r="182" spans="1:203" s="60" customFormat="1" ht="20.100000000000001" customHeight="1" x14ac:dyDescent="0.2">
      <c r="A182" s="57"/>
      <c r="B182" s="50" t="s">
        <v>412</v>
      </c>
      <c r="C182" s="59"/>
      <c r="D182" s="61">
        <v>12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</row>
    <row r="183" spans="1:203" s="60" customFormat="1" ht="20.100000000000001" customHeight="1" x14ac:dyDescent="0.2">
      <c r="A183" s="57"/>
      <c r="B183" s="50" t="s">
        <v>18</v>
      </c>
      <c r="C183" s="59"/>
      <c r="D183" s="61">
        <v>17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</row>
    <row r="184" spans="1:203" s="60" customFormat="1" ht="20.100000000000001" customHeight="1" x14ac:dyDescent="0.2">
      <c r="A184" s="57"/>
      <c r="B184" s="58"/>
      <c r="C184" s="59"/>
      <c r="D184" s="61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</row>
    <row r="185" spans="1:203" s="56" customFormat="1" ht="20.100000000000001" customHeight="1" x14ac:dyDescent="0.2">
      <c r="A185" s="120" t="s">
        <v>259</v>
      </c>
      <c r="B185" s="120"/>
      <c r="C185" s="49"/>
      <c r="D185" s="46">
        <f>SUM(D187:D194)</f>
        <v>1525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</row>
    <row r="186" spans="1:203" s="60" customFormat="1" ht="20.100000000000001" customHeight="1" x14ac:dyDescent="0.2">
      <c r="A186" s="57"/>
      <c r="B186" s="58"/>
      <c r="C186" s="59"/>
      <c r="D186" s="61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</row>
    <row r="187" spans="1:203" s="60" customFormat="1" ht="20.100000000000001" customHeight="1" x14ac:dyDescent="0.2">
      <c r="A187" s="57"/>
      <c r="B187" s="63" t="s">
        <v>252</v>
      </c>
      <c r="C187" s="59"/>
      <c r="D187" s="61">
        <v>1421</v>
      </c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</row>
    <row r="188" spans="1:203" s="60" customFormat="1" ht="20.100000000000001" customHeight="1" x14ac:dyDescent="0.2">
      <c r="A188" s="57"/>
      <c r="B188" s="63" t="s">
        <v>321</v>
      </c>
      <c r="C188" s="59"/>
      <c r="D188" s="61">
        <v>7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</row>
    <row r="189" spans="1:203" s="60" customFormat="1" ht="20.100000000000001" customHeight="1" x14ac:dyDescent="0.2">
      <c r="A189" s="57"/>
      <c r="B189" s="50" t="s">
        <v>205</v>
      </c>
      <c r="C189" s="59"/>
      <c r="D189" s="61">
        <v>9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</row>
    <row r="190" spans="1:203" s="60" customFormat="1" ht="20.100000000000001" customHeight="1" x14ac:dyDescent="0.2">
      <c r="A190" s="57"/>
      <c r="B190" s="50" t="s">
        <v>212</v>
      </c>
      <c r="C190" s="59"/>
      <c r="D190" s="61">
        <v>23</v>
      </c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</row>
    <row r="191" spans="1:203" s="60" customFormat="1" ht="20.100000000000001" customHeight="1" x14ac:dyDescent="0.2">
      <c r="A191" s="57"/>
      <c r="B191" s="50" t="s">
        <v>214</v>
      </c>
      <c r="C191" s="59"/>
      <c r="D191" s="61">
        <v>23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</row>
    <row r="192" spans="1:203" s="60" customFormat="1" ht="20.100000000000001" customHeight="1" x14ac:dyDescent="0.2">
      <c r="A192" s="57"/>
      <c r="B192" s="50" t="s">
        <v>220</v>
      </c>
      <c r="C192" s="59"/>
      <c r="D192" s="61">
        <v>1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</row>
    <row r="193" spans="1:203" s="60" customFormat="1" ht="20.100000000000001" customHeight="1" x14ac:dyDescent="0.2">
      <c r="A193" s="57"/>
      <c r="B193" s="50" t="s">
        <v>219</v>
      </c>
      <c r="C193" s="59"/>
      <c r="D193" s="61">
        <v>34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</row>
    <row r="194" spans="1:203" s="60" customFormat="1" ht="20.100000000000001" customHeight="1" x14ac:dyDescent="0.2">
      <c r="A194" s="57"/>
      <c r="B194" s="50" t="s">
        <v>322</v>
      </c>
      <c r="C194" s="59"/>
      <c r="D194" s="61">
        <v>7</v>
      </c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</row>
    <row r="195" spans="1:203" s="60" customFormat="1" ht="20.100000000000001" customHeight="1" x14ac:dyDescent="0.2">
      <c r="A195" s="57"/>
      <c r="B195" s="58"/>
      <c r="C195" s="59"/>
      <c r="D195" s="61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</row>
    <row r="196" spans="1:203" s="56" customFormat="1" ht="20.100000000000001" customHeight="1" x14ac:dyDescent="0.2">
      <c r="A196" s="120" t="s">
        <v>260</v>
      </c>
      <c r="B196" s="120"/>
      <c r="C196" s="49"/>
      <c r="D196" s="46">
        <v>0</v>
      </c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</row>
    <row r="197" spans="1:203" s="60" customFormat="1" ht="20.100000000000001" customHeight="1" x14ac:dyDescent="0.2">
      <c r="A197" s="57"/>
      <c r="B197" s="58"/>
      <c r="C197" s="59"/>
      <c r="D197" s="61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</row>
    <row r="198" spans="1:203" s="56" customFormat="1" ht="20.100000000000001" customHeight="1" x14ac:dyDescent="0.2">
      <c r="A198" s="121" t="s">
        <v>241</v>
      </c>
      <c r="B198" s="121"/>
      <c r="C198" s="49"/>
      <c r="D198" s="44">
        <f>+D200+D228</f>
        <v>2684</v>
      </c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</row>
    <row r="199" spans="1:203" s="60" customFormat="1" ht="20.100000000000001" customHeight="1" x14ac:dyDescent="0.2">
      <c r="A199" s="57"/>
      <c r="B199" s="58"/>
      <c r="C199" s="59"/>
      <c r="D199" s="61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</row>
    <row r="200" spans="1:203" s="56" customFormat="1" ht="20.100000000000001" customHeight="1" x14ac:dyDescent="0.2">
      <c r="A200" s="120" t="s">
        <v>9</v>
      </c>
      <c r="B200" s="120"/>
      <c r="C200" s="49"/>
      <c r="D200" s="46">
        <f>+D202+D206+D220+D224</f>
        <v>132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</row>
    <row r="201" spans="1:203" s="60" customFormat="1" ht="20.100000000000001" customHeight="1" x14ac:dyDescent="0.2">
      <c r="A201" s="57"/>
      <c r="B201" s="59"/>
      <c r="C201" s="59"/>
      <c r="D201" s="61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</row>
    <row r="202" spans="1:203" s="56" customFormat="1" ht="20.100000000000001" customHeight="1" x14ac:dyDescent="0.2">
      <c r="A202" s="126" t="s">
        <v>10</v>
      </c>
      <c r="B202" s="126"/>
      <c r="C202" s="49"/>
      <c r="D202" s="46">
        <f>SUM(D204:D204)</f>
        <v>9</v>
      </c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</row>
    <row r="203" spans="1:203" s="60" customFormat="1" ht="20.100000000000001" customHeight="1" x14ac:dyDescent="0.2">
      <c r="A203" s="57"/>
      <c r="B203" s="59"/>
      <c r="C203" s="59"/>
      <c r="D203" s="61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</row>
    <row r="204" spans="1:203" s="60" customFormat="1" ht="20.100000000000001" customHeight="1" x14ac:dyDescent="0.2">
      <c r="A204" s="57"/>
      <c r="B204" s="50" t="s">
        <v>11</v>
      </c>
      <c r="C204" s="59"/>
      <c r="D204" s="61">
        <v>9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</row>
    <row r="205" spans="1:203" s="60" customFormat="1" ht="20.100000000000001" customHeight="1" x14ac:dyDescent="0.2">
      <c r="A205" s="57"/>
      <c r="B205" s="59"/>
      <c r="C205" s="59"/>
      <c r="D205" s="61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</row>
    <row r="206" spans="1:203" s="56" customFormat="1" ht="20.100000000000001" customHeight="1" x14ac:dyDescent="0.2">
      <c r="A206" s="126" t="s">
        <v>12</v>
      </c>
      <c r="B206" s="126"/>
      <c r="C206" s="49"/>
      <c r="D206" s="46">
        <f>SUM(D208:D218)</f>
        <v>113</v>
      </c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</row>
    <row r="207" spans="1:203" s="60" customFormat="1" ht="20.100000000000001" customHeight="1" x14ac:dyDescent="0.2">
      <c r="A207" s="57"/>
      <c r="B207" s="59"/>
      <c r="C207" s="59"/>
      <c r="D207" s="61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</row>
    <row r="208" spans="1:203" s="60" customFormat="1" ht="20.100000000000001" customHeight="1" x14ac:dyDescent="0.2">
      <c r="A208" s="57"/>
      <c r="B208" s="50" t="s">
        <v>490</v>
      </c>
      <c r="C208" s="59"/>
      <c r="D208" s="61">
        <v>7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</row>
    <row r="209" spans="1:203" s="60" customFormat="1" ht="20.100000000000001" customHeight="1" x14ac:dyDescent="0.2">
      <c r="A209" s="57"/>
      <c r="B209" s="50" t="s">
        <v>492</v>
      </c>
      <c r="C209" s="59"/>
      <c r="D209" s="61">
        <v>1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</row>
    <row r="210" spans="1:203" s="60" customFormat="1" ht="20.100000000000001" customHeight="1" x14ac:dyDescent="0.2">
      <c r="A210" s="57"/>
      <c r="B210" s="50" t="s">
        <v>363</v>
      </c>
      <c r="C210" s="59"/>
      <c r="D210" s="61">
        <v>34</v>
      </c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</row>
    <row r="211" spans="1:203" s="60" customFormat="1" ht="20.100000000000001" customHeight="1" x14ac:dyDescent="0.2">
      <c r="A211" s="57"/>
      <c r="B211" s="50" t="s">
        <v>14</v>
      </c>
      <c r="C211" s="59"/>
      <c r="D211" s="61">
        <v>1</v>
      </c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</row>
    <row r="212" spans="1:203" s="60" customFormat="1" ht="20.100000000000001" customHeight="1" x14ac:dyDescent="0.2">
      <c r="A212" s="57"/>
      <c r="B212" s="50" t="s">
        <v>291</v>
      </c>
      <c r="C212" s="59"/>
      <c r="D212" s="61">
        <v>5</v>
      </c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</row>
    <row r="213" spans="1:203" s="60" customFormat="1" ht="20.100000000000001" customHeight="1" x14ac:dyDescent="0.2">
      <c r="A213" s="57"/>
      <c r="B213" s="50" t="s">
        <v>480</v>
      </c>
      <c r="C213" s="59"/>
      <c r="D213" s="61">
        <v>3</v>
      </c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</row>
    <row r="214" spans="1:203" s="60" customFormat="1" ht="20.100000000000001" customHeight="1" x14ac:dyDescent="0.2">
      <c r="A214" s="57"/>
      <c r="B214" s="50" t="s">
        <v>290</v>
      </c>
      <c r="C214" s="59"/>
      <c r="D214" s="61">
        <v>6</v>
      </c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</row>
    <row r="215" spans="1:203" s="60" customFormat="1" ht="20.100000000000001" customHeight="1" x14ac:dyDescent="0.2">
      <c r="A215" s="57"/>
      <c r="B215" s="50" t="s">
        <v>47</v>
      </c>
      <c r="C215" s="59"/>
      <c r="D215" s="61">
        <v>8</v>
      </c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</row>
    <row r="216" spans="1:203" s="60" customFormat="1" ht="20.100000000000001" customHeight="1" x14ac:dyDescent="0.2">
      <c r="A216" s="57"/>
      <c r="B216" s="50" t="s">
        <v>491</v>
      </c>
      <c r="C216" s="59"/>
      <c r="D216" s="61">
        <v>4</v>
      </c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</row>
    <row r="217" spans="1:203" s="60" customFormat="1" ht="20.100000000000001" customHeight="1" x14ac:dyDescent="0.2">
      <c r="A217" s="57"/>
      <c r="B217" s="50" t="s">
        <v>323</v>
      </c>
      <c r="C217" s="59"/>
      <c r="D217" s="61">
        <v>8</v>
      </c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</row>
    <row r="218" spans="1:203" s="60" customFormat="1" ht="20.100000000000001" customHeight="1" x14ac:dyDescent="0.2">
      <c r="A218" s="57"/>
      <c r="B218" s="50" t="s">
        <v>18</v>
      </c>
      <c r="C218" s="59"/>
      <c r="D218" s="61">
        <v>36</v>
      </c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</row>
    <row r="219" spans="1:203" s="60" customFormat="1" ht="20.100000000000001" customHeight="1" x14ac:dyDescent="0.2">
      <c r="A219" s="57"/>
      <c r="B219" s="59"/>
      <c r="C219" s="59"/>
      <c r="D219" s="61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</row>
    <row r="220" spans="1:203" s="56" customFormat="1" ht="20.100000000000001" customHeight="1" x14ac:dyDescent="0.2">
      <c r="A220" s="126" t="s">
        <v>19</v>
      </c>
      <c r="B220" s="126"/>
      <c r="C220" s="49"/>
      <c r="D220" s="46">
        <f>+D222</f>
        <v>6</v>
      </c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</row>
    <row r="221" spans="1:203" s="60" customFormat="1" ht="20.100000000000001" customHeight="1" x14ac:dyDescent="0.2">
      <c r="A221" s="57"/>
      <c r="B221" s="59"/>
      <c r="C221" s="59"/>
      <c r="D221" s="61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</row>
    <row r="222" spans="1:203" s="60" customFormat="1" ht="20.100000000000001" customHeight="1" x14ac:dyDescent="0.2">
      <c r="A222" s="57"/>
      <c r="B222" s="50" t="s">
        <v>18</v>
      </c>
      <c r="C222" s="59"/>
      <c r="D222" s="61">
        <v>6</v>
      </c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</row>
    <row r="223" spans="1:203" s="60" customFormat="1" ht="20.100000000000001" customHeight="1" x14ac:dyDescent="0.2">
      <c r="A223" s="57"/>
      <c r="B223" s="59"/>
      <c r="C223" s="59"/>
      <c r="D223" s="61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</row>
    <row r="224" spans="1:203" s="56" customFormat="1" ht="20.100000000000001" customHeight="1" x14ac:dyDescent="0.2">
      <c r="A224" s="126" t="s">
        <v>21</v>
      </c>
      <c r="B224" s="126"/>
      <c r="C224" s="49"/>
      <c r="D224" s="46">
        <f>+D226</f>
        <v>4</v>
      </c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</row>
    <row r="225" spans="1:203" s="60" customFormat="1" ht="20.100000000000001" customHeight="1" x14ac:dyDescent="0.2">
      <c r="A225" s="57"/>
      <c r="B225" s="59"/>
      <c r="C225" s="59"/>
      <c r="D225" s="61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</row>
    <row r="226" spans="1:203" s="60" customFormat="1" ht="20.100000000000001" customHeight="1" x14ac:dyDescent="0.2">
      <c r="A226" s="57"/>
      <c r="B226" s="50" t="s">
        <v>18</v>
      </c>
      <c r="C226" s="59"/>
      <c r="D226" s="61">
        <v>4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</row>
    <row r="227" spans="1:203" s="60" customFormat="1" ht="20.100000000000001" customHeight="1" x14ac:dyDescent="0.2">
      <c r="A227" s="57"/>
      <c r="B227" s="59"/>
      <c r="C227" s="59"/>
      <c r="D227" s="61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</row>
    <row r="228" spans="1:203" s="56" customFormat="1" ht="20.100000000000001" customHeight="1" x14ac:dyDescent="0.2">
      <c r="A228" s="120" t="s">
        <v>22</v>
      </c>
      <c r="B228" s="120"/>
      <c r="C228" s="49"/>
      <c r="D228" s="46">
        <f>+D230+D243+D247+D249</f>
        <v>2552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</row>
    <row r="229" spans="1:203" s="60" customFormat="1" ht="20.100000000000001" customHeight="1" x14ac:dyDescent="0.2">
      <c r="A229" s="57"/>
      <c r="B229" s="59"/>
      <c r="C229" s="59"/>
      <c r="D229" s="61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</row>
    <row r="230" spans="1:203" s="56" customFormat="1" ht="20.100000000000001" customHeight="1" x14ac:dyDescent="0.2">
      <c r="A230" s="126" t="s">
        <v>23</v>
      </c>
      <c r="B230" s="126"/>
      <c r="C230" s="49"/>
      <c r="D230" s="46">
        <f>SUM(D232:D241)</f>
        <v>1696</v>
      </c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</row>
    <row r="231" spans="1:203" s="60" customFormat="1" ht="20.100000000000001" customHeight="1" x14ac:dyDescent="0.2">
      <c r="A231" s="57"/>
      <c r="B231" s="59"/>
      <c r="C231" s="59"/>
      <c r="D231" s="61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</row>
    <row r="232" spans="1:203" s="60" customFormat="1" ht="20.100000000000001" customHeight="1" x14ac:dyDescent="0.2">
      <c r="A232" s="57"/>
      <c r="B232" s="50" t="s">
        <v>24</v>
      </c>
      <c r="C232" s="59"/>
      <c r="D232" s="61">
        <v>947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</row>
    <row r="233" spans="1:203" s="60" customFormat="1" ht="20.100000000000001" customHeight="1" x14ac:dyDescent="0.2">
      <c r="A233" s="57"/>
      <c r="B233" s="50" t="s">
        <v>48</v>
      </c>
      <c r="C233" s="59"/>
      <c r="D233" s="61">
        <v>7</v>
      </c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</row>
    <row r="234" spans="1:203" s="60" customFormat="1" ht="20.100000000000001" customHeight="1" x14ac:dyDescent="0.2">
      <c r="A234" s="57"/>
      <c r="B234" s="50" t="s">
        <v>25</v>
      </c>
      <c r="C234" s="59"/>
      <c r="D234" s="61">
        <v>14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</row>
    <row r="235" spans="1:203" s="60" customFormat="1" ht="20.100000000000001" customHeight="1" x14ac:dyDescent="0.2">
      <c r="A235" s="57"/>
      <c r="B235" s="50" t="s">
        <v>26</v>
      </c>
      <c r="C235" s="59"/>
      <c r="D235" s="61">
        <v>31</v>
      </c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</row>
    <row r="236" spans="1:203" s="60" customFormat="1" ht="20.100000000000001" customHeight="1" x14ac:dyDescent="0.2">
      <c r="A236" s="57"/>
      <c r="B236" s="50" t="s">
        <v>49</v>
      </c>
      <c r="C236" s="59"/>
      <c r="D236" s="61">
        <v>334</v>
      </c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</row>
    <row r="237" spans="1:203" s="60" customFormat="1" ht="20.100000000000001" customHeight="1" x14ac:dyDescent="0.2">
      <c r="A237" s="57"/>
      <c r="B237" s="50" t="s">
        <v>50</v>
      </c>
      <c r="C237" s="59"/>
      <c r="D237" s="61">
        <v>32</v>
      </c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</row>
    <row r="238" spans="1:203" s="60" customFormat="1" ht="20.100000000000001" customHeight="1" x14ac:dyDescent="0.2">
      <c r="A238" s="57"/>
      <c r="B238" s="50" t="s">
        <v>28</v>
      </c>
      <c r="C238" s="59"/>
      <c r="D238" s="61">
        <v>6</v>
      </c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</row>
    <row r="239" spans="1:203" s="60" customFormat="1" ht="20.100000000000001" customHeight="1" x14ac:dyDescent="0.2">
      <c r="A239" s="57"/>
      <c r="B239" s="50" t="s">
        <v>51</v>
      </c>
      <c r="C239" s="59"/>
      <c r="D239" s="61">
        <v>30</v>
      </c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</row>
    <row r="240" spans="1:203" s="60" customFormat="1" ht="20.100000000000001" customHeight="1" x14ac:dyDescent="0.2">
      <c r="A240" s="57"/>
      <c r="B240" s="50" t="s">
        <v>30</v>
      </c>
      <c r="C240" s="59"/>
      <c r="D240" s="61">
        <v>20</v>
      </c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</row>
    <row r="241" spans="1:203" s="60" customFormat="1" ht="20.100000000000001" customHeight="1" x14ac:dyDescent="0.2">
      <c r="A241" s="57"/>
      <c r="B241" s="50" t="s">
        <v>18</v>
      </c>
      <c r="C241" s="59"/>
      <c r="D241" s="61">
        <v>275</v>
      </c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</row>
    <row r="242" spans="1:203" s="60" customFormat="1" ht="20.100000000000001" customHeight="1" x14ac:dyDescent="0.2">
      <c r="A242" s="57"/>
      <c r="B242" s="59"/>
      <c r="C242" s="59"/>
      <c r="D242" s="61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</row>
    <row r="243" spans="1:203" s="56" customFormat="1" ht="20.100000000000001" customHeight="1" x14ac:dyDescent="0.2">
      <c r="A243" s="126" t="s">
        <v>29</v>
      </c>
      <c r="B243" s="126"/>
      <c r="C243" s="49"/>
      <c r="D243" s="46">
        <f>+D245</f>
        <v>856</v>
      </c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</row>
    <row r="244" spans="1:203" s="60" customFormat="1" ht="20.100000000000001" customHeight="1" x14ac:dyDescent="0.2">
      <c r="A244" s="57"/>
      <c r="B244" s="59"/>
      <c r="C244" s="59"/>
      <c r="D244" s="61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</row>
    <row r="245" spans="1:203" s="60" customFormat="1" ht="20.100000000000001" customHeight="1" x14ac:dyDescent="0.2">
      <c r="A245" s="57"/>
      <c r="B245" s="50" t="s">
        <v>18</v>
      </c>
      <c r="C245" s="59"/>
      <c r="D245" s="61">
        <v>856</v>
      </c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</row>
    <row r="246" spans="1:203" s="60" customFormat="1" ht="20.100000000000001" customHeight="1" x14ac:dyDescent="0.2">
      <c r="A246" s="57"/>
      <c r="B246" s="59"/>
      <c r="C246" s="59"/>
      <c r="D246" s="61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</row>
    <row r="247" spans="1:203" s="56" customFormat="1" ht="20.100000000000001" customHeight="1" x14ac:dyDescent="0.2">
      <c r="A247" s="126" t="s">
        <v>52</v>
      </c>
      <c r="B247" s="126"/>
      <c r="C247" s="49"/>
      <c r="D247" s="46">
        <v>0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</row>
    <row r="248" spans="1:203" s="60" customFormat="1" ht="20.100000000000001" customHeight="1" x14ac:dyDescent="0.2">
      <c r="A248" s="57"/>
      <c r="B248" s="59"/>
      <c r="C248" s="59"/>
      <c r="D248" s="61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</row>
    <row r="249" spans="1:203" s="56" customFormat="1" ht="20.100000000000001" customHeight="1" x14ac:dyDescent="0.2">
      <c r="A249" s="126" t="s">
        <v>288</v>
      </c>
      <c r="B249" s="126"/>
      <c r="C249" s="49"/>
      <c r="D249" s="46">
        <v>0</v>
      </c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</row>
    <row r="250" spans="1:203" s="60" customFormat="1" ht="20.100000000000001" customHeight="1" x14ac:dyDescent="0.2">
      <c r="A250" s="57"/>
      <c r="B250" s="59"/>
      <c r="C250" s="59"/>
      <c r="D250" s="61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</row>
    <row r="251" spans="1:203" s="56" customFormat="1" ht="20.100000000000001" customHeight="1" x14ac:dyDescent="0.2">
      <c r="A251" s="121" t="s">
        <v>243</v>
      </c>
      <c r="B251" s="121"/>
      <c r="C251" s="49"/>
      <c r="D251" s="44">
        <f>SUM(D253:D256)</f>
        <v>7727</v>
      </c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</row>
    <row r="252" spans="1:203" s="60" customFormat="1" ht="20.100000000000001" customHeight="1" x14ac:dyDescent="0.2">
      <c r="A252" s="57"/>
      <c r="B252" s="59"/>
      <c r="C252" s="59"/>
      <c r="D252" s="61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</row>
    <row r="253" spans="1:203" s="60" customFormat="1" ht="20.100000000000001" customHeight="1" x14ac:dyDescent="0.2">
      <c r="A253" s="57"/>
      <c r="B253" s="50" t="s">
        <v>53</v>
      </c>
      <c r="C253" s="59"/>
      <c r="D253" s="61">
        <v>7378</v>
      </c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</row>
    <row r="254" spans="1:203" s="60" customFormat="1" ht="20.100000000000001" customHeight="1" x14ac:dyDescent="0.2">
      <c r="A254" s="57"/>
      <c r="B254" s="50" t="s">
        <v>54</v>
      </c>
      <c r="C254" s="59"/>
      <c r="D254" s="61">
        <v>45</v>
      </c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</row>
    <row r="255" spans="1:203" s="60" customFormat="1" ht="20.100000000000001" customHeight="1" x14ac:dyDescent="0.2">
      <c r="A255" s="57"/>
      <c r="B255" s="50" t="s">
        <v>42</v>
      </c>
      <c r="C255" s="59"/>
      <c r="D255" s="61">
        <v>193</v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</row>
    <row r="256" spans="1:203" s="60" customFormat="1" ht="20.100000000000001" customHeight="1" x14ac:dyDescent="0.2">
      <c r="A256" s="57"/>
      <c r="B256" s="50" t="s">
        <v>18</v>
      </c>
      <c r="C256" s="59"/>
      <c r="D256" s="61">
        <v>111</v>
      </c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</row>
  </sheetData>
  <mergeCells count="48">
    <mergeCell ref="A18:B18"/>
    <mergeCell ref="D4:D5"/>
    <mergeCell ref="D2:D3"/>
    <mergeCell ref="A6:D7"/>
    <mergeCell ref="A9:B9"/>
    <mergeCell ref="A11:B11"/>
    <mergeCell ref="A13:B13"/>
    <mergeCell ref="A75:B75"/>
    <mergeCell ref="A31:B31"/>
    <mergeCell ref="A37:B37"/>
    <mergeCell ref="A41:B41"/>
    <mergeCell ref="A43:B43"/>
    <mergeCell ref="A56:B56"/>
    <mergeCell ref="A60:B60"/>
    <mergeCell ref="A62:B62"/>
    <mergeCell ref="A64:B64"/>
    <mergeCell ref="A66:B66"/>
    <mergeCell ref="A68:B68"/>
    <mergeCell ref="A70:B70"/>
    <mergeCell ref="A143:B143"/>
    <mergeCell ref="A77:B77"/>
    <mergeCell ref="A81:B81"/>
    <mergeCell ref="A83:B83"/>
    <mergeCell ref="A90:B90"/>
    <mergeCell ref="A92:B92"/>
    <mergeCell ref="A94:B94"/>
    <mergeCell ref="A96:D97"/>
    <mergeCell ref="A99:B99"/>
    <mergeCell ref="A101:B101"/>
    <mergeCell ref="A128:B128"/>
    <mergeCell ref="A139:B139"/>
    <mergeCell ref="A228:B228"/>
    <mergeCell ref="A149:D150"/>
    <mergeCell ref="A152:B152"/>
    <mergeCell ref="A154:B154"/>
    <mergeCell ref="A185:B185"/>
    <mergeCell ref="A196:B196"/>
    <mergeCell ref="A198:B198"/>
    <mergeCell ref="A200:B200"/>
    <mergeCell ref="A202:B202"/>
    <mergeCell ref="A206:B206"/>
    <mergeCell ref="A220:B220"/>
    <mergeCell ref="A224:B224"/>
    <mergeCell ref="A230:B230"/>
    <mergeCell ref="A243:B243"/>
    <mergeCell ref="A247:B247"/>
    <mergeCell ref="A249:B249"/>
    <mergeCell ref="A251:B251"/>
  </mergeCells>
  <hyperlinks>
    <hyperlink ref="D4:D5" location="Índice!A1" display="Índice!A1"/>
  </hyperlinks>
  <printOptions horizontalCentered="1"/>
  <pageMargins left="0" right="0" top="0" bottom="0" header="0" footer="0"/>
  <pageSetup paperSize="9" scale="68" orientation="portrait" r:id="rId1"/>
  <headerFooter alignWithMargins="0"/>
  <rowBreaks count="4" manualBreakCount="4">
    <brk id="40" max="10" man="1"/>
    <brk id="89" max="3" man="1"/>
    <brk id="142" max="10" man="1"/>
    <brk id="19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35"/>
  <sheetViews>
    <sheetView showGridLines="0" zoomScale="85" zoomScaleNormal="85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20.100000000000001" customHeight="1" x14ac:dyDescent="0.2"/>
  <cols>
    <col min="1" max="1" width="3" style="29" customWidth="1"/>
    <col min="2" max="2" width="91.42578125" style="15" customWidth="1"/>
    <col min="3" max="3" width="1.5703125" style="16" customWidth="1"/>
    <col min="4" max="4" width="15.7109375" style="15" customWidth="1"/>
    <col min="5" max="5" width="17.42578125" style="15" customWidth="1"/>
    <col min="6" max="6" width="1.5703125" style="16" customWidth="1"/>
    <col min="7" max="16384" width="8.5703125" style="15"/>
  </cols>
  <sheetData>
    <row r="1" spans="1:219" ht="20.100000000000001" customHeight="1" x14ac:dyDescent="0.25">
      <c r="A1" s="70" t="s">
        <v>231</v>
      </c>
      <c r="B1" s="30"/>
      <c r="C1" s="30"/>
      <c r="D1" s="71"/>
      <c r="E1" s="16"/>
      <c r="F1" s="15"/>
    </row>
    <row r="2" spans="1:219" s="19" customFormat="1" ht="20.100000000000001" customHeight="1" x14ac:dyDescent="0.25">
      <c r="A2" s="72" t="s">
        <v>7</v>
      </c>
      <c r="B2" s="73"/>
      <c r="C2" s="31"/>
      <c r="D2" s="123"/>
      <c r="E2" s="18"/>
    </row>
    <row r="3" spans="1:219" s="19" customFormat="1" ht="20.100000000000001" customHeight="1" x14ac:dyDescent="0.25">
      <c r="A3" s="74"/>
      <c r="B3" s="73"/>
      <c r="C3" s="31"/>
      <c r="D3" s="123"/>
      <c r="E3" s="18"/>
    </row>
    <row r="4" spans="1:219" s="19" customFormat="1" ht="20.100000000000001" customHeight="1" x14ac:dyDescent="0.25">
      <c r="A4" s="75" t="s">
        <v>419</v>
      </c>
      <c r="B4" s="73"/>
      <c r="C4" s="31"/>
      <c r="D4" s="124" t="s">
        <v>310</v>
      </c>
      <c r="E4" s="18"/>
    </row>
    <row r="5" spans="1:219" s="19" customFormat="1" ht="20.100000000000001" customHeight="1" x14ac:dyDescent="0.25">
      <c r="A5" s="75"/>
      <c r="B5" s="73"/>
      <c r="C5" s="31"/>
      <c r="D5" s="124"/>
      <c r="E5" s="18"/>
    </row>
    <row r="6" spans="1:219" s="23" customFormat="1" ht="20.100000000000001" customHeight="1" x14ac:dyDescent="0.2">
      <c r="A6" s="122" t="s">
        <v>232</v>
      </c>
      <c r="B6" s="122"/>
      <c r="C6" s="122"/>
      <c r="D6" s="122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3" customFormat="1" ht="20.100000000000001" customHeight="1" x14ac:dyDescent="0.2">
      <c r="A7" s="122"/>
      <c r="B7" s="122"/>
      <c r="C7" s="122"/>
      <c r="D7" s="122"/>
      <c r="E7" s="2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6" customFormat="1" ht="20.100000000000001" customHeight="1" x14ac:dyDescent="0.2">
      <c r="A8" s="76"/>
      <c r="B8" s="77"/>
      <c r="C8" s="35"/>
      <c r="D8" s="78"/>
      <c r="E8" s="2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7" customFormat="1" ht="20.100000000000001" customHeight="1" x14ac:dyDescent="0.2">
      <c r="A9" s="121" t="s">
        <v>240</v>
      </c>
      <c r="B9" s="121"/>
      <c r="C9" s="34"/>
      <c r="D9" s="44">
        <v>0</v>
      </c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6" customFormat="1" ht="20.100000000000001" customHeight="1" x14ac:dyDescent="0.2">
      <c r="A10" s="76"/>
      <c r="B10" s="77"/>
      <c r="C10" s="35"/>
      <c r="D10" s="79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7" customFormat="1" ht="20.100000000000001" customHeight="1" x14ac:dyDescent="0.2">
      <c r="A11" s="120" t="s">
        <v>9</v>
      </c>
      <c r="B11" s="120"/>
      <c r="C11" s="34"/>
      <c r="D11" s="46"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6" customFormat="1" ht="20.100000000000001" customHeight="1" x14ac:dyDescent="0.2">
      <c r="A12" s="76"/>
      <c r="B12" s="35"/>
      <c r="C12" s="35"/>
      <c r="D12" s="79"/>
      <c r="E12" s="2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7" customFormat="1" ht="20.100000000000001" customHeight="1" x14ac:dyDescent="0.2">
      <c r="A13" s="120" t="s">
        <v>10</v>
      </c>
      <c r="B13" s="120"/>
      <c r="C13" s="34"/>
      <c r="D13" s="46">
        <v>0</v>
      </c>
      <c r="E13" s="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6" customFormat="1" ht="20.100000000000001" customHeight="1" x14ac:dyDescent="0.2">
      <c r="A14" s="76"/>
      <c r="B14" s="35"/>
      <c r="C14" s="35"/>
      <c r="D14" s="79"/>
      <c r="E14" s="2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7" customFormat="1" ht="20.100000000000001" customHeight="1" x14ac:dyDescent="0.2">
      <c r="A15" s="120" t="s">
        <v>12</v>
      </c>
      <c r="B15" s="120"/>
      <c r="C15" s="34"/>
      <c r="D15" s="46">
        <v>0</v>
      </c>
      <c r="E15" s="2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6" customFormat="1" ht="20.100000000000001" customHeight="1" x14ac:dyDescent="0.2">
      <c r="A16" s="76"/>
      <c r="B16" s="35"/>
      <c r="C16" s="35"/>
      <c r="D16" s="79"/>
      <c r="E16" s="2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7" customFormat="1" ht="20.100000000000001" customHeight="1" x14ac:dyDescent="0.2">
      <c r="A17" s="120" t="s">
        <v>19</v>
      </c>
      <c r="B17" s="120"/>
      <c r="C17" s="34"/>
      <c r="D17" s="46">
        <v>0</v>
      </c>
      <c r="E17" s="2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6" customFormat="1" ht="20.100000000000001" customHeight="1" x14ac:dyDescent="0.2">
      <c r="A18" s="76"/>
      <c r="B18" s="35"/>
      <c r="C18" s="35"/>
      <c r="D18" s="79"/>
      <c r="E18" s="2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7" customFormat="1" ht="20.100000000000001" customHeight="1" x14ac:dyDescent="0.2">
      <c r="A19" s="120" t="s">
        <v>22</v>
      </c>
      <c r="B19" s="120"/>
      <c r="C19" s="34"/>
      <c r="D19" s="46">
        <v>0</v>
      </c>
      <c r="E19" s="2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6" customFormat="1" ht="20.100000000000001" customHeight="1" x14ac:dyDescent="0.2">
      <c r="A20" s="76"/>
      <c r="B20" s="35"/>
      <c r="C20" s="35"/>
      <c r="D20" s="79"/>
      <c r="E20" s="2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7" customFormat="1" ht="20.100000000000001" customHeight="1" x14ac:dyDescent="0.2">
      <c r="A21" s="120" t="s">
        <v>23</v>
      </c>
      <c r="B21" s="120"/>
      <c r="C21" s="34"/>
      <c r="D21" s="46">
        <v>0</v>
      </c>
      <c r="E21" s="2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6" customFormat="1" ht="20.100000000000001" customHeight="1" x14ac:dyDescent="0.2">
      <c r="A22" s="76"/>
      <c r="B22" s="35"/>
      <c r="C22" s="35"/>
      <c r="D22" s="79"/>
      <c r="E22" s="2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7" customFormat="1" ht="20.100000000000001" customHeight="1" x14ac:dyDescent="0.2">
      <c r="A23" s="120" t="s">
        <v>61</v>
      </c>
      <c r="B23" s="120"/>
      <c r="C23" s="34"/>
      <c r="D23" s="46">
        <v>0</v>
      </c>
      <c r="E23" s="2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6" customFormat="1" ht="20.100000000000001" customHeight="1" x14ac:dyDescent="0.2">
      <c r="A24" s="76"/>
      <c r="B24" s="35"/>
      <c r="C24" s="35"/>
      <c r="D24" s="79"/>
      <c r="E24" s="2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7" customFormat="1" ht="20.100000000000001" customHeight="1" x14ac:dyDescent="0.2">
      <c r="A25" s="120" t="s">
        <v>52</v>
      </c>
      <c r="B25" s="120"/>
      <c r="C25" s="34"/>
      <c r="D25" s="46">
        <v>0</v>
      </c>
      <c r="E25" s="2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6" customFormat="1" ht="20.100000000000001" customHeight="1" x14ac:dyDescent="0.2">
      <c r="A26" s="76"/>
      <c r="B26" s="77"/>
      <c r="C26" s="35"/>
      <c r="D26" s="79"/>
      <c r="E26" s="2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7" customFormat="1" ht="20.100000000000001" customHeight="1" x14ac:dyDescent="0.2">
      <c r="A27" s="121" t="s">
        <v>31</v>
      </c>
      <c r="B27" s="121"/>
      <c r="C27" s="34"/>
      <c r="D27" s="44">
        <f>+D29+D37</f>
        <v>5219</v>
      </c>
      <c r="E27" s="2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6" customFormat="1" ht="20.100000000000001" customHeight="1" x14ac:dyDescent="0.2">
      <c r="A28" s="76"/>
      <c r="B28" s="77"/>
      <c r="C28" s="35"/>
      <c r="D28" s="79"/>
      <c r="E28" s="2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7" customFormat="1" ht="20.100000000000001" customHeight="1" x14ac:dyDescent="0.2">
      <c r="A29" s="120" t="s">
        <v>9</v>
      </c>
      <c r="B29" s="120"/>
      <c r="C29" s="34"/>
      <c r="D29" s="46">
        <v>0</v>
      </c>
      <c r="E29" s="2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6" customFormat="1" ht="20.100000000000001" customHeight="1" x14ac:dyDescent="0.2">
      <c r="A30" s="76"/>
      <c r="B30" s="35"/>
      <c r="C30" s="35"/>
      <c r="D30" s="79"/>
      <c r="E30" s="2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  <row r="31" spans="1:219" s="27" customFormat="1" ht="20.100000000000001" customHeight="1" x14ac:dyDescent="0.2">
      <c r="A31" s="120" t="s">
        <v>10</v>
      </c>
      <c r="B31" s="120"/>
      <c r="C31" s="34"/>
      <c r="D31" s="46">
        <v>0</v>
      </c>
      <c r="E31" s="2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</row>
    <row r="32" spans="1:219" s="26" customFormat="1" ht="20.100000000000001" customHeight="1" x14ac:dyDescent="0.2">
      <c r="A32" s="76"/>
      <c r="B32" s="35"/>
      <c r="C32" s="35"/>
      <c r="D32" s="79"/>
      <c r="E32" s="2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27" customFormat="1" ht="20.100000000000001" customHeight="1" x14ac:dyDescent="0.2">
      <c r="A33" s="120" t="s">
        <v>12</v>
      </c>
      <c r="B33" s="120"/>
      <c r="C33" s="34"/>
      <c r="D33" s="46">
        <v>0</v>
      </c>
      <c r="E33" s="2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</row>
    <row r="34" spans="1:219" s="26" customFormat="1" ht="20.100000000000001" customHeight="1" x14ac:dyDescent="0.2">
      <c r="A34" s="76"/>
      <c r="B34" s="35"/>
      <c r="C34" s="35"/>
      <c r="D34" s="79"/>
      <c r="E34" s="2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</row>
    <row r="35" spans="1:219" s="27" customFormat="1" ht="20.100000000000001" customHeight="1" x14ac:dyDescent="0.2">
      <c r="A35" s="120" t="s">
        <v>19</v>
      </c>
      <c r="B35" s="120"/>
      <c r="C35" s="34"/>
      <c r="D35" s="46">
        <v>0</v>
      </c>
      <c r="E35" s="2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26" customFormat="1" ht="20.100000000000001" customHeight="1" x14ac:dyDescent="0.2">
      <c r="A36" s="76"/>
      <c r="B36" s="35"/>
      <c r="C36" s="35"/>
      <c r="D36" s="79"/>
      <c r="E36" s="2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</row>
    <row r="37" spans="1:219" s="27" customFormat="1" ht="20.100000000000001" customHeight="1" x14ac:dyDescent="0.2">
      <c r="A37" s="120" t="s">
        <v>22</v>
      </c>
      <c r="B37" s="120"/>
      <c r="C37" s="34"/>
      <c r="D37" s="46">
        <f>+D39+D48+D50</f>
        <v>5219</v>
      </c>
      <c r="E37" s="2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</row>
    <row r="38" spans="1:219" s="26" customFormat="1" ht="20.100000000000001" customHeight="1" x14ac:dyDescent="0.2">
      <c r="A38" s="76"/>
      <c r="B38" s="35"/>
      <c r="C38" s="35"/>
      <c r="D38" s="79"/>
      <c r="E38" s="2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</row>
    <row r="39" spans="1:219" s="27" customFormat="1" ht="20.100000000000001" customHeight="1" x14ac:dyDescent="0.2">
      <c r="A39" s="120" t="s">
        <v>23</v>
      </c>
      <c r="B39" s="120"/>
      <c r="C39" s="34"/>
      <c r="D39" s="46">
        <f>SUM(D41:D46)</f>
        <v>2522</v>
      </c>
      <c r="E39" s="2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</row>
    <row r="40" spans="1:219" s="26" customFormat="1" ht="20.100000000000001" customHeight="1" x14ac:dyDescent="0.2">
      <c r="A40" s="76"/>
      <c r="B40" s="35"/>
      <c r="C40" s="35"/>
      <c r="D40" s="79"/>
      <c r="E40" s="2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</row>
    <row r="41" spans="1:219" s="26" customFormat="1" ht="20.100000000000001" customHeight="1" x14ac:dyDescent="0.2">
      <c r="A41" s="76"/>
      <c r="B41" s="81" t="s">
        <v>233</v>
      </c>
      <c r="C41" s="35"/>
      <c r="D41" s="79">
        <v>1978</v>
      </c>
      <c r="E41" s="2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</row>
    <row r="42" spans="1:219" s="26" customFormat="1" ht="20.100000000000001" customHeight="1" x14ac:dyDescent="0.2">
      <c r="A42" s="76"/>
      <c r="B42" s="36" t="s">
        <v>250</v>
      </c>
      <c r="C42" s="35"/>
      <c r="D42" s="79">
        <v>2</v>
      </c>
      <c r="E42" s="2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</row>
    <row r="43" spans="1:219" s="26" customFormat="1" ht="20.100000000000001" customHeight="1" x14ac:dyDescent="0.2">
      <c r="A43" s="76"/>
      <c r="B43" s="36" t="s">
        <v>234</v>
      </c>
      <c r="C43" s="35"/>
      <c r="D43" s="79">
        <v>8</v>
      </c>
      <c r="E43" s="25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</row>
    <row r="44" spans="1:219" s="26" customFormat="1" ht="20.100000000000001" customHeight="1" x14ac:dyDescent="0.2">
      <c r="A44" s="76"/>
      <c r="B44" s="36" t="s">
        <v>235</v>
      </c>
      <c r="C44" s="35"/>
      <c r="D44" s="79">
        <v>521</v>
      </c>
      <c r="E44" s="2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</row>
    <row r="45" spans="1:219" s="26" customFormat="1" ht="20.100000000000001" customHeight="1" x14ac:dyDescent="0.2">
      <c r="A45" s="76"/>
      <c r="B45" s="36" t="s">
        <v>324</v>
      </c>
      <c r="C45" s="35"/>
      <c r="D45" s="79">
        <v>2</v>
      </c>
      <c r="E45" s="2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</row>
    <row r="46" spans="1:219" s="26" customFormat="1" ht="20.100000000000001" customHeight="1" x14ac:dyDescent="0.2">
      <c r="A46" s="76"/>
      <c r="B46" s="36" t="s">
        <v>18</v>
      </c>
      <c r="C46" s="35"/>
      <c r="D46" s="79">
        <v>11</v>
      </c>
      <c r="E46" s="25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</row>
    <row r="47" spans="1:219" ht="20.100000000000001" customHeight="1" x14ac:dyDescent="0.2">
      <c r="A47" s="87"/>
      <c r="B47" s="30"/>
      <c r="C47" s="30"/>
      <c r="D47" s="30"/>
      <c r="E47" s="16"/>
      <c r="F47" s="15"/>
    </row>
    <row r="48" spans="1:219" s="27" customFormat="1" ht="20.100000000000001" customHeight="1" x14ac:dyDescent="0.2">
      <c r="A48" s="120" t="s">
        <v>61</v>
      </c>
      <c r="B48" s="120"/>
      <c r="C48" s="34"/>
      <c r="D48" s="46">
        <v>0</v>
      </c>
      <c r="E48" s="2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</row>
    <row r="49" spans="1:219" s="26" customFormat="1" ht="20.100000000000001" customHeight="1" x14ac:dyDescent="0.2">
      <c r="A49" s="76"/>
      <c r="B49" s="35"/>
      <c r="C49" s="35"/>
      <c r="D49" s="79"/>
      <c r="E49" s="2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</row>
    <row r="50" spans="1:219" s="27" customFormat="1" ht="20.100000000000001" customHeight="1" x14ac:dyDescent="0.2">
      <c r="A50" s="120" t="s">
        <v>415</v>
      </c>
      <c r="B50" s="120"/>
      <c r="C50" s="34"/>
      <c r="D50" s="46">
        <f>+D52+D53</f>
        <v>2697</v>
      </c>
      <c r="E50" s="2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</row>
    <row r="51" spans="1:219" s="27" customFormat="1" ht="20.100000000000001" customHeight="1" x14ac:dyDescent="0.2">
      <c r="A51" s="113"/>
      <c r="B51" s="113"/>
      <c r="C51" s="115"/>
      <c r="D51" s="116"/>
      <c r="E51" s="2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</row>
    <row r="52" spans="1:219" s="27" customFormat="1" ht="20.100000000000001" customHeight="1" x14ac:dyDescent="0.2">
      <c r="A52" s="113"/>
      <c r="B52" s="114" t="s">
        <v>416</v>
      </c>
      <c r="C52" s="115"/>
      <c r="D52" s="79">
        <v>2281</v>
      </c>
      <c r="E52" s="2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</row>
    <row r="53" spans="1:219" s="27" customFormat="1" ht="20.100000000000001" customHeight="1" x14ac:dyDescent="0.2">
      <c r="A53" s="113"/>
      <c r="B53" s="114" t="s">
        <v>417</v>
      </c>
      <c r="C53" s="36"/>
      <c r="D53" s="79">
        <v>416</v>
      </c>
      <c r="E53" s="24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</row>
    <row r="54" spans="1:219" s="26" customFormat="1" ht="20.100000000000001" customHeight="1" x14ac:dyDescent="0.2">
      <c r="A54" s="76"/>
      <c r="B54" s="77"/>
      <c r="C54" s="35"/>
      <c r="D54" s="79"/>
      <c r="E54" s="2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</row>
    <row r="55" spans="1:219" s="23" customFormat="1" ht="20.100000000000001" customHeight="1" x14ac:dyDescent="0.2">
      <c r="A55" s="122" t="s">
        <v>236</v>
      </c>
      <c r="B55" s="122"/>
      <c r="C55" s="122"/>
      <c r="D55" s="122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</row>
    <row r="56" spans="1:219" s="23" customFormat="1" ht="20.100000000000001" customHeight="1" x14ac:dyDescent="0.2">
      <c r="A56" s="122"/>
      <c r="B56" s="122"/>
      <c r="C56" s="122"/>
      <c r="D56" s="122"/>
      <c r="E56" s="24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</row>
    <row r="57" spans="1:219" s="26" customFormat="1" ht="20.100000000000001" customHeight="1" x14ac:dyDescent="0.2">
      <c r="A57" s="76"/>
      <c r="B57" s="77"/>
      <c r="C57" s="35"/>
      <c r="D57" s="79"/>
      <c r="E57" s="2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</row>
    <row r="58" spans="1:219" s="27" customFormat="1" ht="20.100000000000001" customHeight="1" x14ac:dyDescent="0.2">
      <c r="A58" s="121" t="s">
        <v>36</v>
      </c>
      <c r="B58" s="121"/>
      <c r="C58" s="34"/>
      <c r="D58" s="44">
        <f>+D60+D71+D91</f>
        <v>5968</v>
      </c>
      <c r="E58" s="24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</row>
    <row r="59" spans="1:219" s="26" customFormat="1" ht="20.100000000000001" customHeight="1" x14ac:dyDescent="0.2">
      <c r="A59" s="76"/>
      <c r="B59" s="77"/>
      <c r="C59" s="35"/>
      <c r="D59" s="79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</row>
    <row r="60" spans="1:219" s="27" customFormat="1" ht="20.100000000000001" customHeight="1" x14ac:dyDescent="0.2">
      <c r="A60" s="120" t="s">
        <v>44</v>
      </c>
      <c r="B60" s="120"/>
      <c r="C60" s="34"/>
      <c r="D60" s="46">
        <f>SUM(D62:D69)</f>
        <v>1239</v>
      </c>
      <c r="E60" s="2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</row>
    <row r="61" spans="1:219" s="26" customFormat="1" ht="20.100000000000001" customHeight="1" x14ac:dyDescent="0.2">
      <c r="A61" s="76"/>
      <c r="B61" s="77"/>
      <c r="C61" s="35"/>
      <c r="D61" s="79"/>
      <c r="E61" s="2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</row>
    <row r="62" spans="1:219" s="26" customFormat="1" ht="20.100000000000001" customHeight="1" x14ac:dyDescent="0.2">
      <c r="A62" s="76"/>
      <c r="B62" s="36" t="s">
        <v>38</v>
      </c>
      <c r="C62" s="35"/>
      <c r="D62" s="79">
        <v>1110</v>
      </c>
      <c r="E62" s="2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</row>
    <row r="63" spans="1:219" s="26" customFormat="1" ht="20.100000000000001" customHeight="1" x14ac:dyDescent="0.2">
      <c r="A63" s="76"/>
      <c r="B63" s="36" t="s">
        <v>325</v>
      </c>
      <c r="C63" s="35"/>
      <c r="D63" s="79">
        <v>2</v>
      </c>
      <c r="E63" s="2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</row>
    <row r="64" spans="1:219" s="26" customFormat="1" ht="20.100000000000001" customHeight="1" x14ac:dyDescent="0.2">
      <c r="A64" s="76"/>
      <c r="B64" s="36" t="s">
        <v>237</v>
      </c>
      <c r="C64" s="35"/>
      <c r="D64" s="79">
        <v>9</v>
      </c>
      <c r="E64" s="2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</row>
    <row r="65" spans="1:219" s="26" customFormat="1" ht="20.100000000000001" customHeight="1" x14ac:dyDescent="0.2">
      <c r="A65" s="76"/>
      <c r="B65" s="36" t="s">
        <v>238</v>
      </c>
      <c r="C65" s="35"/>
      <c r="D65" s="79">
        <v>47</v>
      </c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</row>
    <row r="66" spans="1:219" s="26" customFormat="1" ht="20.100000000000001" customHeight="1" x14ac:dyDescent="0.2">
      <c r="A66" s="76"/>
      <c r="B66" s="36" t="s">
        <v>115</v>
      </c>
      <c r="C66" s="35"/>
      <c r="D66" s="79">
        <v>65</v>
      </c>
      <c r="E66" s="2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</row>
    <row r="67" spans="1:219" s="26" customFormat="1" ht="20.100000000000001" customHeight="1" x14ac:dyDescent="0.2">
      <c r="A67" s="76"/>
      <c r="B67" s="36" t="s">
        <v>262</v>
      </c>
      <c r="C67" s="35"/>
      <c r="D67" s="79">
        <v>1</v>
      </c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</row>
    <row r="68" spans="1:219" s="26" customFormat="1" ht="20.100000000000001" customHeight="1" x14ac:dyDescent="0.2">
      <c r="A68" s="76"/>
      <c r="B68" s="81" t="s">
        <v>119</v>
      </c>
      <c r="C68" s="36"/>
      <c r="D68" s="79">
        <v>2</v>
      </c>
      <c r="E68" s="25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</row>
    <row r="69" spans="1:219" s="26" customFormat="1" ht="20.100000000000001" customHeight="1" x14ac:dyDescent="0.2">
      <c r="A69" s="76"/>
      <c r="B69" s="36" t="s">
        <v>493</v>
      </c>
      <c r="C69" s="35"/>
      <c r="D69" s="79">
        <v>3</v>
      </c>
      <c r="E69" s="25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</row>
    <row r="70" spans="1:219" s="26" customFormat="1" ht="20.100000000000001" customHeight="1" x14ac:dyDescent="0.2">
      <c r="A70" s="76"/>
      <c r="B70" s="77"/>
      <c r="C70" s="35"/>
      <c r="D70" s="79"/>
      <c r="E70" s="2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</row>
    <row r="71" spans="1:219" s="27" customFormat="1" ht="20.100000000000001" customHeight="1" x14ac:dyDescent="0.2">
      <c r="A71" s="120" t="s">
        <v>134</v>
      </c>
      <c r="B71" s="120"/>
      <c r="C71" s="34"/>
      <c r="D71" s="46">
        <f>SUM(D73:D89)</f>
        <v>4233</v>
      </c>
      <c r="E71" s="24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</row>
    <row r="72" spans="1:219" s="26" customFormat="1" ht="20.100000000000001" customHeight="1" x14ac:dyDescent="0.2">
      <c r="A72" s="76"/>
      <c r="B72" s="35"/>
      <c r="C72" s="35"/>
      <c r="D72" s="79"/>
      <c r="E72" s="2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</row>
    <row r="73" spans="1:219" s="26" customFormat="1" ht="20.100000000000001" customHeight="1" x14ac:dyDescent="0.2">
      <c r="A73" s="76"/>
      <c r="B73" s="111" t="s">
        <v>136</v>
      </c>
      <c r="C73" s="35"/>
      <c r="D73" s="79">
        <v>717</v>
      </c>
      <c r="E73" s="2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</row>
    <row r="74" spans="1:219" s="26" customFormat="1" ht="20.100000000000001" customHeight="1" x14ac:dyDescent="0.2">
      <c r="A74" s="76"/>
      <c r="B74" s="111" t="s">
        <v>137</v>
      </c>
      <c r="C74" s="35"/>
      <c r="D74" s="79">
        <v>129</v>
      </c>
      <c r="E74" s="2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</row>
    <row r="75" spans="1:219" s="26" customFormat="1" ht="20.100000000000001" customHeight="1" x14ac:dyDescent="0.2">
      <c r="A75" s="76"/>
      <c r="B75" s="111" t="s">
        <v>138</v>
      </c>
      <c r="C75" s="35"/>
      <c r="D75" s="79">
        <v>113</v>
      </c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</row>
    <row r="76" spans="1:219" s="26" customFormat="1" ht="20.100000000000001" customHeight="1" x14ac:dyDescent="0.2">
      <c r="A76" s="76"/>
      <c r="B76" s="111" t="s">
        <v>139</v>
      </c>
      <c r="C76" s="35"/>
      <c r="D76" s="79">
        <v>94</v>
      </c>
      <c r="E76" s="2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</row>
    <row r="77" spans="1:219" s="26" customFormat="1" ht="20.100000000000001" customHeight="1" x14ac:dyDescent="0.2">
      <c r="A77" s="76"/>
      <c r="B77" s="111" t="s">
        <v>140</v>
      </c>
      <c r="C77" s="35"/>
      <c r="D77" s="79">
        <v>284</v>
      </c>
      <c r="E77" s="2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</row>
    <row r="78" spans="1:219" s="26" customFormat="1" ht="20.100000000000001" customHeight="1" x14ac:dyDescent="0.2">
      <c r="A78" s="76"/>
      <c r="B78" s="111" t="s">
        <v>141</v>
      </c>
      <c r="C78" s="35"/>
      <c r="D78" s="79">
        <v>63</v>
      </c>
      <c r="E78" s="2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</row>
    <row r="79" spans="1:219" s="26" customFormat="1" ht="20.100000000000001" customHeight="1" x14ac:dyDescent="0.2">
      <c r="A79" s="76"/>
      <c r="B79" s="111" t="s">
        <v>142</v>
      </c>
      <c r="C79" s="35"/>
      <c r="D79" s="79">
        <v>207</v>
      </c>
      <c r="E79" s="2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</row>
    <row r="80" spans="1:219" s="26" customFormat="1" ht="20.100000000000001" customHeight="1" x14ac:dyDescent="0.2">
      <c r="A80" s="76"/>
      <c r="B80" s="111" t="s">
        <v>143</v>
      </c>
      <c r="C80" s="35"/>
      <c r="D80" s="79">
        <v>320</v>
      </c>
      <c r="E80" s="2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</row>
    <row r="81" spans="1:219" s="26" customFormat="1" ht="20.100000000000001" customHeight="1" x14ac:dyDescent="0.2">
      <c r="A81" s="76"/>
      <c r="B81" s="111" t="s">
        <v>144</v>
      </c>
      <c r="C81" s="35"/>
      <c r="D81" s="79">
        <v>656</v>
      </c>
      <c r="E81" s="2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</row>
    <row r="82" spans="1:219" s="26" customFormat="1" ht="20.100000000000001" customHeight="1" x14ac:dyDescent="0.2">
      <c r="A82" s="76"/>
      <c r="B82" s="111" t="s">
        <v>145</v>
      </c>
      <c r="C82" s="35"/>
      <c r="D82" s="79">
        <v>175</v>
      </c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</row>
    <row r="83" spans="1:219" s="26" customFormat="1" ht="20.100000000000001" customHeight="1" x14ac:dyDescent="0.2">
      <c r="A83" s="76"/>
      <c r="B83" s="111" t="s">
        <v>146</v>
      </c>
      <c r="C83" s="35"/>
      <c r="D83" s="79">
        <v>318</v>
      </c>
      <c r="E83" s="2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</row>
    <row r="84" spans="1:219" s="26" customFormat="1" ht="20.100000000000001" customHeight="1" x14ac:dyDescent="0.2">
      <c r="A84" s="76"/>
      <c r="B84" s="111" t="s">
        <v>147</v>
      </c>
      <c r="C84" s="35"/>
      <c r="D84" s="79">
        <v>572</v>
      </c>
      <c r="E84" s="2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</row>
    <row r="85" spans="1:219" s="26" customFormat="1" ht="20.100000000000001" customHeight="1" x14ac:dyDescent="0.2">
      <c r="A85" s="76"/>
      <c r="B85" s="111" t="s">
        <v>148</v>
      </c>
      <c r="C85" s="35"/>
      <c r="D85" s="79">
        <v>112</v>
      </c>
      <c r="E85" s="25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</row>
    <row r="86" spans="1:219" s="26" customFormat="1" ht="20.100000000000001" customHeight="1" x14ac:dyDescent="0.2">
      <c r="A86" s="76"/>
      <c r="B86" s="111" t="s">
        <v>153</v>
      </c>
      <c r="C86" s="35"/>
      <c r="D86" s="79">
        <v>81</v>
      </c>
      <c r="E86" s="2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</row>
    <row r="87" spans="1:219" s="26" customFormat="1" ht="20.100000000000001" customHeight="1" x14ac:dyDescent="0.2">
      <c r="A87" s="76"/>
      <c r="B87" s="111" t="s">
        <v>149</v>
      </c>
      <c r="C87" s="35"/>
      <c r="D87" s="79">
        <v>29</v>
      </c>
      <c r="E87" s="25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</row>
    <row r="88" spans="1:219" s="26" customFormat="1" ht="20.100000000000001" customHeight="1" x14ac:dyDescent="0.2">
      <c r="A88" s="76"/>
      <c r="B88" s="111" t="s">
        <v>150</v>
      </c>
      <c r="C88" s="35"/>
      <c r="D88" s="79">
        <v>359</v>
      </c>
      <c r="E88" s="2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</row>
    <row r="89" spans="1:219" s="26" customFormat="1" ht="20.100000000000001" customHeight="1" x14ac:dyDescent="0.2">
      <c r="A89" s="76"/>
      <c r="B89" s="111" t="s">
        <v>154</v>
      </c>
      <c r="C89" s="35"/>
      <c r="D89" s="79">
        <v>4</v>
      </c>
      <c r="E89" s="25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</row>
    <row r="90" spans="1:219" s="36" customFormat="1" ht="20.100000000000001" customHeight="1" x14ac:dyDescent="0.25"/>
    <row r="91" spans="1:219" s="27" customFormat="1" ht="20.100000000000001" customHeight="1" x14ac:dyDescent="0.2">
      <c r="A91" s="120" t="s">
        <v>155</v>
      </c>
      <c r="B91" s="120"/>
      <c r="C91" s="34"/>
      <c r="D91" s="46">
        <f>SUM(D93:D94)</f>
        <v>496</v>
      </c>
      <c r="E91" s="24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</row>
    <row r="92" spans="1:219" s="26" customFormat="1" ht="20.100000000000001" customHeight="1" x14ac:dyDescent="0.2">
      <c r="A92" s="76"/>
      <c r="B92" s="35"/>
      <c r="C92" s="35"/>
      <c r="D92" s="79"/>
      <c r="E92" s="2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</row>
    <row r="93" spans="1:219" s="26" customFormat="1" ht="20.100000000000001" customHeight="1" x14ac:dyDescent="0.2">
      <c r="A93" s="76"/>
      <c r="B93" s="81" t="s">
        <v>494</v>
      </c>
      <c r="C93" s="35"/>
      <c r="D93" s="79">
        <v>227</v>
      </c>
      <c r="E93" s="25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</row>
    <row r="94" spans="1:219" s="26" customFormat="1" ht="20.100000000000001" customHeight="1" x14ac:dyDescent="0.2">
      <c r="A94" s="76"/>
      <c r="B94" s="36" t="s">
        <v>18</v>
      </c>
      <c r="C94" s="35"/>
      <c r="D94" s="79">
        <v>269</v>
      </c>
      <c r="E94" s="2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</row>
    <row r="95" spans="1:219" s="26" customFormat="1" ht="20.100000000000001" customHeight="1" x14ac:dyDescent="0.2">
      <c r="A95" s="76"/>
      <c r="B95" s="77"/>
      <c r="C95" s="35"/>
      <c r="D95" s="79"/>
      <c r="E95" s="2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</row>
    <row r="96" spans="1:219" s="27" customFormat="1" ht="20.100000000000001" customHeight="1" x14ac:dyDescent="0.2">
      <c r="A96" s="120" t="s">
        <v>160</v>
      </c>
      <c r="B96" s="120"/>
      <c r="C96" s="34"/>
      <c r="D96" s="46">
        <v>0</v>
      </c>
      <c r="E96" s="24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</row>
    <row r="97" spans="1:219" s="26" customFormat="1" ht="20.100000000000001" customHeight="1" x14ac:dyDescent="0.2">
      <c r="A97" s="76"/>
      <c r="B97" s="77"/>
      <c r="C97" s="35"/>
      <c r="D97" s="79"/>
      <c r="E97" s="25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</row>
    <row r="98" spans="1:219" s="27" customFormat="1" ht="20.100000000000001" customHeight="1" x14ac:dyDescent="0.2">
      <c r="A98" s="121" t="s">
        <v>40</v>
      </c>
      <c r="B98" s="121"/>
      <c r="C98" s="34"/>
      <c r="D98" s="44">
        <f>+D100</f>
        <v>11</v>
      </c>
      <c r="E98" s="24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</row>
    <row r="99" spans="1:219" s="26" customFormat="1" ht="20.100000000000001" customHeight="1" x14ac:dyDescent="0.2">
      <c r="A99" s="76"/>
      <c r="B99" s="77"/>
      <c r="C99" s="35"/>
      <c r="D99" s="79"/>
      <c r="E99" s="25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</row>
    <row r="100" spans="1:219" s="117" customFormat="1" ht="20.100000000000001" customHeight="1" x14ac:dyDescent="0.25">
      <c r="B100" s="117" t="s">
        <v>239</v>
      </c>
      <c r="C100" s="118"/>
      <c r="D100" s="119">
        <v>11</v>
      </c>
    </row>
    <row r="101" spans="1:219" s="26" customFormat="1" ht="20.100000000000001" customHeight="1" x14ac:dyDescent="0.2">
      <c r="A101" s="76"/>
      <c r="B101" s="77"/>
      <c r="C101" s="35"/>
      <c r="D101" s="79"/>
      <c r="E101" s="2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</row>
    <row r="102" spans="1:219" s="23" customFormat="1" ht="20.100000000000001" customHeight="1" x14ac:dyDescent="0.2">
      <c r="A102" s="122" t="s">
        <v>308</v>
      </c>
      <c r="B102" s="122"/>
      <c r="C102" s="122"/>
      <c r="D102" s="122"/>
      <c r="E102" s="2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</row>
    <row r="103" spans="1:219" s="23" customFormat="1" ht="20.100000000000001" customHeight="1" x14ac:dyDescent="0.2">
      <c r="A103" s="122"/>
      <c r="B103" s="122"/>
      <c r="C103" s="122"/>
      <c r="D103" s="122"/>
      <c r="E103" s="24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</row>
    <row r="104" spans="1:219" s="26" customFormat="1" ht="20.100000000000001" customHeight="1" x14ac:dyDescent="0.2">
      <c r="A104" s="76"/>
      <c r="B104" s="77"/>
      <c r="C104" s="35"/>
      <c r="D104" s="79"/>
      <c r="E104" s="2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</row>
    <row r="105" spans="1:219" s="27" customFormat="1" ht="20.100000000000001" customHeight="1" x14ac:dyDescent="0.2">
      <c r="A105" s="121" t="s">
        <v>242</v>
      </c>
      <c r="B105" s="121"/>
      <c r="C105" s="34"/>
      <c r="D105" s="44">
        <v>0</v>
      </c>
      <c r="E105" s="24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</row>
    <row r="106" spans="1:219" s="26" customFormat="1" ht="20.100000000000001" customHeight="1" x14ac:dyDescent="0.2">
      <c r="A106" s="76"/>
      <c r="B106" s="77"/>
      <c r="C106" s="35"/>
      <c r="D106" s="79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</row>
    <row r="107" spans="1:219" s="27" customFormat="1" ht="20.100000000000001" customHeight="1" x14ac:dyDescent="0.2">
      <c r="A107" s="112"/>
      <c r="B107" s="120" t="s">
        <v>309</v>
      </c>
      <c r="C107" s="120"/>
      <c r="D107" s="46">
        <v>0</v>
      </c>
      <c r="E107" s="24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</row>
    <row r="108" spans="1:219" s="27" customFormat="1" ht="20.100000000000001" customHeight="1" x14ac:dyDescent="0.2">
      <c r="A108" s="112"/>
      <c r="B108" s="77"/>
      <c r="C108" s="34"/>
      <c r="D108" s="79"/>
      <c r="E108" s="24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</row>
    <row r="109" spans="1:219" s="27" customFormat="1" ht="20.100000000000001" customHeight="1" x14ac:dyDescent="0.2">
      <c r="A109" s="112"/>
      <c r="B109" s="120" t="s">
        <v>134</v>
      </c>
      <c r="C109" s="120"/>
      <c r="D109" s="46">
        <v>0</v>
      </c>
      <c r="E109" s="24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</row>
    <row r="110" spans="1:219" s="26" customFormat="1" ht="20.100000000000001" customHeight="1" x14ac:dyDescent="0.2">
      <c r="A110" s="76"/>
      <c r="B110" s="77"/>
      <c r="C110" s="35"/>
      <c r="D110" s="79"/>
      <c r="E110" s="25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</row>
    <row r="111" spans="1:219" s="27" customFormat="1" ht="20.100000000000001" customHeight="1" x14ac:dyDescent="0.2">
      <c r="A111" s="112"/>
      <c r="B111" s="120" t="s">
        <v>155</v>
      </c>
      <c r="C111" s="120"/>
      <c r="D111" s="46">
        <v>0</v>
      </c>
      <c r="E111" s="24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</row>
    <row r="112" spans="1:219" s="26" customFormat="1" ht="20.100000000000001" customHeight="1" x14ac:dyDescent="0.2">
      <c r="A112" s="76"/>
      <c r="B112" s="77"/>
      <c r="C112" s="35"/>
      <c r="D112" s="79"/>
      <c r="E112" s="2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</row>
    <row r="113" spans="1:219" s="27" customFormat="1" ht="20.100000000000001" customHeight="1" x14ac:dyDescent="0.2">
      <c r="A113" s="112"/>
      <c r="B113" s="120" t="s">
        <v>160</v>
      </c>
      <c r="C113" s="120"/>
      <c r="D113" s="46">
        <v>0</v>
      </c>
      <c r="E113" s="24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</row>
    <row r="114" spans="1:219" s="26" customFormat="1" ht="20.100000000000001" customHeight="1" x14ac:dyDescent="0.2">
      <c r="A114" s="76"/>
      <c r="B114" s="77"/>
      <c r="C114" s="35"/>
      <c r="D114" s="79"/>
      <c r="E114" s="2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</row>
    <row r="115" spans="1:219" s="27" customFormat="1" ht="20.100000000000001" customHeight="1" x14ac:dyDescent="0.2">
      <c r="A115" s="121" t="s">
        <v>241</v>
      </c>
      <c r="B115" s="121"/>
      <c r="C115" s="34"/>
      <c r="D115" s="44">
        <f>+D117+D125</f>
        <v>0</v>
      </c>
      <c r="E115" s="24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</row>
    <row r="116" spans="1:219" s="26" customFormat="1" ht="20.100000000000001" customHeight="1" x14ac:dyDescent="0.2">
      <c r="A116" s="76"/>
      <c r="B116" s="77"/>
      <c r="C116" s="35"/>
      <c r="D116" s="79"/>
      <c r="E116" s="2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</row>
    <row r="117" spans="1:219" s="27" customFormat="1" ht="20.100000000000001" customHeight="1" x14ac:dyDescent="0.2">
      <c r="A117" s="120" t="s">
        <v>9</v>
      </c>
      <c r="B117" s="120"/>
      <c r="C117" s="34"/>
      <c r="D117" s="46">
        <v>0</v>
      </c>
      <c r="E117" s="24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</row>
    <row r="118" spans="1:219" s="26" customFormat="1" ht="20.100000000000001" customHeight="1" x14ac:dyDescent="0.2">
      <c r="A118" s="76"/>
      <c r="B118" s="35"/>
      <c r="C118" s="35"/>
      <c r="D118" s="79"/>
      <c r="E118" s="25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</row>
    <row r="119" spans="1:219" s="27" customFormat="1" ht="20.100000000000001" customHeight="1" x14ac:dyDescent="0.2">
      <c r="A119" s="120" t="s">
        <v>10</v>
      </c>
      <c r="B119" s="120"/>
      <c r="C119" s="34"/>
      <c r="D119" s="46">
        <v>0</v>
      </c>
      <c r="E119" s="24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</row>
    <row r="120" spans="1:219" s="26" customFormat="1" ht="20.100000000000001" customHeight="1" x14ac:dyDescent="0.2">
      <c r="A120" s="76"/>
      <c r="B120" s="35"/>
      <c r="C120" s="35"/>
      <c r="D120" s="79"/>
      <c r="E120" s="25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</row>
    <row r="121" spans="1:219" s="27" customFormat="1" ht="20.100000000000001" customHeight="1" x14ac:dyDescent="0.2">
      <c r="A121" s="120" t="s">
        <v>12</v>
      </c>
      <c r="B121" s="120"/>
      <c r="C121" s="34"/>
      <c r="D121" s="46">
        <v>0</v>
      </c>
      <c r="E121" s="24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</row>
    <row r="122" spans="1:219" s="26" customFormat="1" ht="20.100000000000001" customHeight="1" x14ac:dyDescent="0.2">
      <c r="A122" s="76"/>
      <c r="B122" s="35"/>
      <c r="C122" s="35"/>
      <c r="D122" s="79"/>
      <c r="E122" s="2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</row>
    <row r="123" spans="1:219" s="27" customFormat="1" ht="20.100000000000001" customHeight="1" x14ac:dyDescent="0.2">
      <c r="A123" s="120" t="s">
        <v>19</v>
      </c>
      <c r="B123" s="120"/>
      <c r="C123" s="34"/>
      <c r="D123" s="46">
        <v>0</v>
      </c>
      <c r="E123" s="2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</row>
    <row r="124" spans="1:219" s="26" customFormat="1" ht="20.100000000000001" customHeight="1" x14ac:dyDescent="0.2">
      <c r="A124" s="76"/>
      <c r="B124" s="35"/>
      <c r="C124" s="35"/>
      <c r="D124" s="79"/>
      <c r="E124" s="2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</row>
    <row r="125" spans="1:219" s="27" customFormat="1" ht="20.100000000000001" customHeight="1" x14ac:dyDescent="0.2">
      <c r="A125" s="120" t="s">
        <v>22</v>
      </c>
      <c r="B125" s="120"/>
      <c r="C125" s="34"/>
      <c r="D125" s="46">
        <v>0</v>
      </c>
      <c r="E125" s="2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</row>
    <row r="126" spans="1:219" s="26" customFormat="1" ht="20.100000000000001" customHeight="1" x14ac:dyDescent="0.2">
      <c r="A126" s="76"/>
      <c r="B126" s="35"/>
      <c r="C126" s="35"/>
      <c r="D126" s="79"/>
      <c r="E126" s="25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</row>
    <row r="127" spans="1:219" s="27" customFormat="1" ht="20.100000000000001" customHeight="1" x14ac:dyDescent="0.2">
      <c r="A127" s="120" t="s">
        <v>23</v>
      </c>
      <c r="B127" s="120"/>
      <c r="C127" s="34"/>
      <c r="D127" s="46">
        <v>0</v>
      </c>
      <c r="E127" s="24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</row>
    <row r="128" spans="1:219" s="26" customFormat="1" ht="20.100000000000001" customHeight="1" x14ac:dyDescent="0.2">
      <c r="A128" s="76"/>
      <c r="B128" s="35"/>
      <c r="C128" s="35"/>
      <c r="D128" s="79"/>
      <c r="E128" s="2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</row>
    <row r="129" spans="1:219" s="27" customFormat="1" ht="20.100000000000001" customHeight="1" x14ac:dyDescent="0.2">
      <c r="A129" s="120" t="s">
        <v>61</v>
      </c>
      <c r="B129" s="120"/>
      <c r="C129" s="34"/>
      <c r="D129" s="46">
        <v>0</v>
      </c>
      <c r="E129" s="24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</row>
    <row r="130" spans="1:219" s="26" customFormat="1" ht="20.100000000000001" customHeight="1" x14ac:dyDescent="0.2">
      <c r="A130" s="76"/>
      <c r="B130" s="35"/>
      <c r="C130" s="35"/>
      <c r="D130" s="79"/>
      <c r="E130" s="2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</row>
    <row r="131" spans="1:219" s="27" customFormat="1" ht="20.100000000000001" customHeight="1" x14ac:dyDescent="0.2">
      <c r="A131" s="120" t="s">
        <v>52</v>
      </c>
      <c r="B131" s="120"/>
      <c r="C131" s="34"/>
      <c r="D131" s="46">
        <v>0</v>
      </c>
      <c r="E131" s="24"/>
      <c r="F131" s="19"/>
      <c r="G131" s="19"/>
      <c r="H131" s="19"/>
      <c r="I131" s="19"/>
      <c r="J131" s="19"/>
      <c r="K131" s="19"/>
      <c r="L131" s="19"/>
      <c r="M131" s="19"/>
      <c r="N131" s="19"/>
      <c r="O131" s="3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</row>
    <row r="132" spans="1:219" s="26" customFormat="1" ht="20.100000000000001" customHeight="1" x14ac:dyDescent="0.2">
      <c r="A132" s="76"/>
      <c r="B132" s="77"/>
      <c r="C132" s="35"/>
      <c r="D132" s="79"/>
      <c r="E132" s="2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</row>
    <row r="133" spans="1:219" s="27" customFormat="1" ht="20.100000000000001" customHeight="1" x14ac:dyDescent="0.2">
      <c r="A133" s="121" t="s">
        <v>243</v>
      </c>
      <c r="B133" s="121"/>
      <c r="C133" s="34"/>
      <c r="D133" s="44">
        <v>0</v>
      </c>
      <c r="E133" s="24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</row>
    <row r="134" spans="1:219" s="26" customFormat="1" ht="20.100000000000001" customHeight="1" x14ac:dyDescent="0.2">
      <c r="A134" s="76"/>
      <c r="B134" s="35"/>
      <c r="C134" s="35"/>
      <c r="D134" s="79"/>
      <c r="E134" s="2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</row>
    <row r="135" spans="1:219" s="117" customFormat="1" ht="20.100000000000001" customHeight="1" x14ac:dyDescent="0.25"/>
  </sheetData>
  <mergeCells count="44">
    <mergeCell ref="A127:B127"/>
    <mergeCell ref="A129:B129"/>
    <mergeCell ref="A131:B131"/>
    <mergeCell ref="A133:B133"/>
    <mergeCell ref="B107:C107"/>
    <mergeCell ref="B109:C109"/>
    <mergeCell ref="B111:C111"/>
    <mergeCell ref="B113:C113"/>
    <mergeCell ref="A115:B115"/>
    <mergeCell ref="A117:B117"/>
    <mergeCell ref="A119:B119"/>
    <mergeCell ref="A121:B121"/>
    <mergeCell ref="A123:B123"/>
    <mergeCell ref="A125:B125"/>
    <mergeCell ref="A105:B105"/>
    <mergeCell ref="A39:B39"/>
    <mergeCell ref="A48:B48"/>
    <mergeCell ref="A50:B50"/>
    <mergeCell ref="A55:D56"/>
    <mergeCell ref="A58:B58"/>
    <mergeCell ref="A60:B60"/>
    <mergeCell ref="A71:B71"/>
    <mergeCell ref="A91:B91"/>
    <mergeCell ref="A96:B96"/>
    <mergeCell ref="A98:B98"/>
    <mergeCell ref="A102:D103"/>
    <mergeCell ref="A37:B37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13:B13"/>
    <mergeCell ref="D2:D3"/>
    <mergeCell ref="D4:D5"/>
    <mergeCell ref="A6:D7"/>
    <mergeCell ref="A9:B9"/>
    <mergeCell ref="A11:B11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2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934828-6F4F-4FE4-8B52-62E454ABAD0B}"/>
</file>

<file path=customXml/itemProps2.xml><?xml version="1.0" encoding="utf-8"?>
<ds:datastoreItem xmlns:ds="http://schemas.openxmlformats.org/officeDocument/2006/customXml" ds:itemID="{A4E74081-1D0C-4678-BFAC-5B2BBC522413}"/>
</file>

<file path=customXml/itemProps3.xml><?xml version="1.0" encoding="utf-8"?>
<ds:datastoreItem xmlns:ds="http://schemas.openxmlformats.org/officeDocument/2006/customXml" ds:itemID="{DFDBC93E-AF23-473C-B7C4-E38009DFF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 1</vt:lpstr>
      <vt:lpstr>Tabla2</vt:lpstr>
      <vt:lpstr>Tabla 3</vt:lpstr>
      <vt:lpstr>Tabla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2022-12-21T10:46:10Z</dcterms:created>
  <dcterms:modified xsi:type="dcterms:W3CDTF">2023-12-21T09:49:02Z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